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HOA KINH TE TN&amp;MT\QUAN TRI CHIEN LUOC\BANG DIEM\2018-2019\"/>
    </mc:Choice>
  </mc:AlternateContent>
  <bookViews>
    <workbookView xWindow="0" yWindow="0" windowWidth="19200" windowHeight="11595" activeTab="5"/>
  </bookViews>
  <sheets>
    <sheet name="05DHQT1" sheetId="1" r:id="rId1"/>
    <sheet name="05DHQT2" sheetId="2" r:id="rId2"/>
    <sheet name="05DHQT3" sheetId="3" r:id="rId3"/>
    <sheet name="05KTTN_1" sheetId="4" state="hidden" r:id="rId4"/>
    <sheet name="05DHKTTN_2" sheetId="5" state="hidden" r:id="rId5"/>
    <sheet name=" HOC GHEP" sheetId="6" r:id="rId6"/>
  </sheets>
  <calcPr calcId="152511"/>
</workbook>
</file>

<file path=xl/calcChain.xml><?xml version="1.0" encoding="utf-8"?>
<calcChain xmlns="http://schemas.openxmlformats.org/spreadsheetml/2006/main">
  <c r="G16" i="6" l="1"/>
  <c r="H16" i="6" s="1"/>
  <c r="G17" i="6"/>
  <c r="H17" i="6" s="1"/>
  <c r="G18" i="6"/>
  <c r="G19" i="6"/>
  <c r="H19" i="6" s="1"/>
  <c r="G20" i="6"/>
  <c r="H20" i="6" s="1"/>
  <c r="G21" i="6"/>
  <c r="H21" i="6" s="1"/>
  <c r="G22" i="6"/>
  <c r="G23" i="6"/>
  <c r="H23" i="6" s="1"/>
  <c r="G24" i="6"/>
  <c r="G25" i="6"/>
  <c r="H25" i="6" s="1"/>
  <c r="G26" i="6"/>
  <c r="G27" i="6"/>
  <c r="H27" i="6" s="1"/>
  <c r="G28" i="6"/>
  <c r="G29" i="6"/>
  <c r="H29" i="6" s="1"/>
  <c r="G30" i="6"/>
  <c r="G31" i="6"/>
  <c r="H31" i="6" s="1"/>
  <c r="G32" i="6"/>
  <c r="G33" i="6"/>
  <c r="H33" i="6" s="1"/>
  <c r="G34" i="6"/>
  <c r="G35" i="6"/>
  <c r="H35" i="6" s="1"/>
  <c r="G36" i="6"/>
  <c r="G37" i="6"/>
  <c r="H37" i="6" s="1"/>
  <c r="G38" i="6"/>
  <c r="G39" i="6"/>
  <c r="H39" i="6" s="1"/>
  <c r="G40" i="6"/>
  <c r="G41" i="6"/>
  <c r="H41" i="6" s="1"/>
  <c r="G42" i="6"/>
  <c r="G43" i="6"/>
  <c r="H43" i="6" s="1"/>
  <c r="G44" i="6"/>
  <c r="G45" i="6"/>
  <c r="H45" i="6" s="1"/>
  <c r="G46" i="6"/>
  <c r="G47" i="6"/>
  <c r="H47" i="6" s="1"/>
  <c r="G48" i="6"/>
  <c r="G49" i="6"/>
  <c r="H49" i="6" s="1"/>
  <c r="G50" i="6"/>
  <c r="G51" i="6"/>
  <c r="H51" i="6" s="1"/>
  <c r="G52" i="6"/>
  <c r="G53" i="6"/>
  <c r="H53" i="6" s="1"/>
  <c r="G54" i="6"/>
  <c r="G55" i="6"/>
  <c r="H55" i="6" s="1"/>
  <c r="G56" i="6"/>
  <c r="H18" i="6"/>
  <c r="H22" i="6"/>
  <c r="H24" i="6"/>
  <c r="H26" i="6"/>
  <c r="H28" i="6"/>
  <c r="H30" i="6"/>
  <c r="H32" i="6"/>
  <c r="H34" i="6"/>
  <c r="H36" i="6"/>
  <c r="H38" i="6"/>
  <c r="H40" i="6"/>
  <c r="H42" i="6"/>
  <c r="H44" i="6"/>
  <c r="H46" i="6"/>
  <c r="H48" i="6"/>
  <c r="H50" i="6"/>
  <c r="H52" i="6"/>
  <c r="H54" i="6"/>
  <c r="H56" i="6"/>
  <c r="A57" i="6" l="1"/>
  <c r="G15" i="6"/>
  <c r="H15" i="6" s="1"/>
  <c r="D58" i="6" l="1"/>
  <c r="E58" i="6" s="1"/>
  <c r="E59" i="6"/>
  <c r="E57" i="5"/>
  <c r="A53" i="5"/>
  <c r="G52" i="5"/>
  <c r="H52" i="5" s="1"/>
  <c r="G51" i="5"/>
  <c r="H51" i="5" s="1"/>
  <c r="G50" i="5"/>
  <c r="H50" i="5" s="1"/>
  <c r="G49" i="5"/>
  <c r="H49" i="5" s="1"/>
  <c r="G48" i="5"/>
  <c r="H48" i="5" s="1"/>
  <c r="G47" i="5"/>
  <c r="H47" i="5" s="1"/>
  <c r="G46" i="5"/>
  <c r="H46" i="5" s="1"/>
  <c r="G45" i="5"/>
  <c r="H45" i="5" s="1"/>
  <c r="G44" i="5"/>
  <c r="H44" i="5" s="1"/>
  <c r="G43" i="5"/>
  <c r="H43" i="5" s="1"/>
  <c r="G42" i="5"/>
  <c r="H42" i="5" s="1"/>
  <c r="G41" i="5"/>
  <c r="H41" i="5" s="1"/>
  <c r="G40" i="5"/>
  <c r="H40" i="5" s="1"/>
  <c r="G39" i="5"/>
  <c r="H39" i="5" s="1"/>
  <c r="G38" i="5"/>
  <c r="H38" i="5" s="1"/>
  <c r="G37" i="5"/>
  <c r="H37" i="5" s="1"/>
  <c r="G36" i="5"/>
  <c r="H36" i="5" s="1"/>
  <c r="G35" i="5"/>
  <c r="H35" i="5" s="1"/>
  <c r="G34" i="5"/>
  <c r="H34" i="5" s="1"/>
  <c r="G33" i="5"/>
  <c r="H33" i="5" s="1"/>
  <c r="G32" i="5"/>
  <c r="H32" i="5" s="1"/>
  <c r="G31" i="5"/>
  <c r="H31" i="5" s="1"/>
  <c r="G30" i="5"/>
  <c r="H30" i="5" s="1"/>
  <c r="G29" i="5"/>
  <c r="H29" i="5" s="1"/>
  <c r="G28" i="5"/>
  <c r="H28" i="5" s="1"/>
  <c r="G27" i="5"/>
  <c r="H27" i="5" s="1"/>
  <c r="G26" i="5"/>
  <c r="H26" i="5" s="1"/>
  <c r="G25" i="5"/>
  <c r="H25" i="5" s="1"/>
  <c r="G24" i="5"/>
  <c r="H24" i="5" s="1"/>
  <c r="G23" i="5"/>
  <c r="H23" i="5" s="1"/>
  <c r="G22" i="5"/>
  <c r="H22" i="5" s="1"/>
  <c r="G21" i="5"/>
  <c r="H21" i="5" s="1"/>
  <c r="G20" i="5"/>
  <c r="H20" i="5" s="1"/>
  <c r="G19" i="5"/>
  <c r="H19" i="5" s="1"/>
  <c r="G18" i="5"/>
  <c r="H18" i="5" s="1"/>
  <c r="G17" i="5"/>
  <c r="H17" i="5" s="1"/>
  <c r="G16" i="5"/>
  <c r="H16" i="5" s="1"/>
  <c r="G15" i="5"/>
  <c r="H15" i="5" s="1"/>
  <c r="E60" i="4"/>
  <c r="A56" i="4"/>
  <c r="G55" i="4"/>
  <c r="H55" i="4" s="1"/>
  <c r="G54" i="4"/>
  <c r="H54" i="4" s="1"/>
  <c r="G53" i="4"/>
  <c r="H53" i="4" s="1"/>
  <c r="G52" i="4"/>
  <c r="H52" i="4" s="1"/>
  <c r="G51" i="4"/>
  <c r="H51" i="4" s="1"/>
  <c r="G50" i="4"/>
  <c r="H50" i="4" s="1"/>
  <c r="G49" i="4"/>
  <c r="H49" i="4" s="1"/>
  <c r="G48" i="4"/>
  <c r="H48" i="4" s="1"/>
  <c r="G47" i="4"/>
  <c r="H47" i="4" s="1"/>
  <c r="G46" i="4"/>
  <c r="H46" i="4" s="1"/>
  <c r="G45" i="4"/>
  <c r="H45" i="4" s="1"/>
  <c r="G44" i="4"/>
  <c r="H44" i="4" s="1"/>
  <c r="G43" i="4"/>
  <c r="H43" i="4" s="1"/>
  <c r="G42" i="4"/>
  <c r="H42" i="4" s="1"/>
  <c r="G41" i="4"/>
  <c r="H41" i="4" s="1"/>
  <c r="G40" i="4"/>
  <c r="H40" i="4" s="1"/>
  <c r="G39" i="4"/>
  <c r="H39" i="4" s="1"/>
  <c r="G38" i="4"/>
  <c r="H38" i="4" s="1"/>
  <c r="G37" i="4"/>
  <c r="H37" i="4" s="1"/>
  <c r="G36" i="4"/>
  <c r="H36" i="4" s="1"/>
  <c r="G35" i="4"/>
  <c r="H35" i="4" s="1"/>
  <c r="G34" i="4"/>
  <c r="H34" i="4" s="1"/>
  <c r="G33" i="4"/>
  <c r="H33" i="4" s="1"/>
  <c r="G32" i="4"/>
  <c r="H32" i="4" s="1"/>
  <c r="G31" i="4"/>
  <c r="H31" i="4" s="1"/>
  <c r="G30" i="4"/>
  <c r="H30" i="4" s="1"/>
  <c r="G29" i="4"/>
  <c r="H29" i="4" s="1"/>
  <c r="G28" i="4"/>
  <c r="H28" i="4" s="1"/>
  <c r="G27" i="4"/>
  <c r="H27" i="4" s="1"/>
  <c r="G26" i="4"/>
  <c r="H26" i="4" s="1"/>
  <c r="G25" i="4"/>
  <c r="H25" i="4" s="1"/>
  <c r="G24" i="4"/>
  <c r="H24" i="4" s="1"/>
  <c r="G23" i="4"/>
  <c r="H23" i="4" s="1"/>
  <c r="G22" i="4"/>
  <c r="H22" i="4" s="1"/>
  <c r="G21" i="4"/>
  <c r="H21" i="4" s="1"/>
  <c r="G20" i="4"/>
  <c r="H20" i="4" s="1"/>
  <c r="G19" i="4"/>
  <c r="H19" i="4" s="1"/>
  <c r="G18" i="4"/>
  <c r="H18" i="4" s="1"/>
  <c r="G17" i="4"/>
  <c r="H17" i="4" s="1"/>
  <c r="G16" i="4"/>
  <c r="H16" i="4" s="1"/>
  <c r="G15" i="4"/>
  <c r="A59" i="3"/>
  <c r="G58" i="3"/>
  <c r="H58" i="3" s="1"/>
  <c r="G57" i="3"/>
  <c r="H57" i="3" s="1"/>
  <c r="G56" i="3"/>
  <c r="H56" i="3" s="1"/>
  <c r="G55" i="3"/>
  <c r="H55" i="3" s="1"/>
  <c r="G54" i="3"/>
  <c r="H54" i="3" s="1"/>
  <c r="G53" i="3"/>
  <c r="H53" i="3" s="1"/>
  <c r="G52" i="3"/>
  <c r="H52" i="3" s="1"/>
  <c r="G51" i="3"/>
  <c r="H51" i="3" s="1"/>
  <c r="G50" i="3"/>
  <c r="H50" i="3" s="1"/>
  <c r="G49" i="3"/>
  <c r="H49" i="3" s="1"/>
  <c r="G48" i="3"/>
  <c r="H48" i="3" s="1"/>
  <c r="G47" i="3"/>
  <c r="H47" i="3" s="1"/>
  <c r="G46" i="3"/>
  <c r="H46" i="3" s="1"/>
  <c r="G45" i="3"/>
  <c r="H45" i="3" s="1"/>
  <c r="G44" i="3"/>
  <c r="H44" i="3" s="1"/>
  <c r="G43" i="3"/>
  <c r="H43" i="3" s="1"/>
  <c r="G42" i="3"/>
  <c r="H42" i="3" s="1"/>
  <c r="G41" i="3"/>
  <c r="H41" i="3" s="1"/>
  <c r="G40" i="3"/>
  <c r="H40" i="3" s="1"/>
  <c r="G39" i="3"/>
  <c r="H39" i="3" s="1"/>
  <c r="G38" i="3"/>
  <c r="H38" i="3" s="1"/>
  <c r="G37" i="3"/>
  <c r="H37" i="3" s="1"/>
  <c r="G36" i="3"/>
  <c r="H36" i="3" s="1"/>
  <c r="G35" i="3"/>
  <c r="H35" i="3" s="1"/>
  <c r="G34" i="3"/>
  <c r="H34" i="3" s="1"/>
  <c r="G33" i="3"/>
  <c r="H33" i="3" s="1"/>
  <c r="G32" i="3"/>
  <c r="H32" i="3" s="1"/>
  <c r="G31" i="3"/>
  <c r="H31" i="3" s="1"/>
  <c r="G30" i="3"/>
  <c r="H30" i="3" s="1"/>
  <c r="G29" i="3"/>
  <c r="H29" i="3" s="1"/>
  <c r="G28" i="3"/>
  <c r="H28" i="3" s="1"/>
  <c r="G27" i="3"/>
  <c r="H27" i="3" s="1"/>
  <c r="G26" i="3"/>
  <c r="H26" i="3" s="1"/>
  <c r="G25" i="3"/>
  <c r="H25" i="3" s="1"/>
  <c r="G24" i="3"/>
  <c r="H24" i="3" s="1"/>
  <c r="G23" i="3"/>
  <c r="H23" i="3" s="1"/>
  <c r="G22" i="3"/>
  <c r="H22" i="3" s="1"/>
  <c r="G21" i="3"/>
  <c r="H21" i="3" s="1"/>
  <c r="G20" i="3"/>
  <c r="H20" i="3" s="1"/>
  <c r="G19" i="3"/>
  <c r="H19" i="3" s="1"/>
  <c r="G18" i="3"/>
  <c r="H18" i="3" s="1"/>
  <c r="G17" i="3"/>
  <c r="H17" i="3" s="1"/>
  <c r="G16" i="3"/>
  <c r="H16" i="3" s="1"/>
  <c r="G15" i="3"/>
  <c r="A52" i="2"/>
  <c r="G51" i="2"/>
  <c r="H51" i="2" s="1"/>
  <c r="G50" i="2"/>
  <c r="H50" i="2" s="1"/>
  <c r="G49" i="2"/>
  <c r="H49" i="2" s="1"/>
  <c r="G48" i="2"/>
  <c r="H48" i="2" s="1"/>
  <c r="G47" i="2"/>
  <c r="H47" i="2" s="1"/>
  <c r="G46" i="2"/>
  <c r="H46" i="2" s="1"/>
  <c r="G45" i="2"/>
  <c r="H45" i="2" s="1"/>
  <c r="G44" i="2"/>
  <c r="H44" i="2" s="1"/>
  <c r="G43" i="2"/>
  <c r="H43" i="2" s="1"/>
  <c r="G42" i="2"/>
  <c r="H42" i="2" s="1"/>
  <c r="G41" i="2"/>
  <c r="H41" i="2" s="1"/>
  <c r="G40" i="2"/>
  <c r="H40" i="2" s="1"/>
  <c r="G39" i="2"/>
  <c r="H39" i="2" s="1"/>
  <c r="G38" i="2"/>
  <c r="H38" i="2" s="1"/>
  <c r="G37" i="2"/>
  <c r="H37" i="2" s="1"/>
  <c r="G36" i="2"/>
  <c r="H36" i="2" s="1"/>
  <c r="G35" i="2"/>
  <c r="H35" i="2" s="1"/>
  <c r="G34" i="2"/>
  <c r="H34" i="2" s="1"/>
  <c r="G33" i="2"/>
  <c r="H33" i="2" s="1"/>
  <c r="G32" i="2"/>
  <c r="H32" i="2" s="1"/>
  <c r="G31" i="2"/>
  <c r="H31" i="2" s="1"/>
  <c r="G30" i="2"/>
  <c r="H30" i="2" s="1"/>
  <c r="G29" i="2"/>
  <c r="H29" i="2" s="1"/>
  <c r="G28" i="2"/>
  <c r="H28" i="2" s="1"/>
  <c r="G27" i="2"/>
  <c r="H27" i="2" s="1"/>
  <c r="G26" i="2"/>
  <c r="H26" i="2" s="1"/>
  <c r="G25" i="2"/>
  <c r="H25" i="2" s="1"/>
  <c r="G24" i="2"/>
  <c r="H24" i="2" s="1"/>
  <c r="G23" i="2"/>
  <c r="H23" i="2" s="1"/>
  <c r="G22" i="2"/>
  <c r="H22" i="2" s="1"/>
  <c r="G21" i="2"/>
  <c r="H21" i="2" s="1"/>
  <c r="G20" i="2"/>
  <c r="H20" i="2" s="1"/>
  <c r="G19" i="2"/>
  <c r="H19" i="2" s="1"/>
  <c r="G18" i="2"/>
  <c r="H18" i="2" s="1"/>
  <c r="G17" i="2"/>
  <c r="H17" i="2" s="1"/>
  <c r="G16" i="2"/>
  <c r="H16" i="2" s="1"/>
  <c r="G15" i="2"/>
  <c r="A60" i="1"/>
  <c r="G59" i="1"/>
  <c r="H59" i="1" s="1"/>
  <c r="G58" i="1"/>
  <c r="H58" i="1" s="1"/>
  <c r="G57" i="1"/>
  <c r="H57" i="1" s="1"/>
  <c r="G56" i="1"/>
  <c r="H56" i="1" s="1"/>
  <c r="G55" i="1"/>
  <c r="H55" i="1" s="1"/>
  <c r="G54" i="1"/>
  <c r="H54" i="1" s="1"/>
  <c r="G53" i="1"/>
  <c r="H53" i="1" s="1"/>
  <c r="G52" i="1"/>
  <c r="H52" i="1" s="1"/>
  <c r="G51" i="1"/>
  <c r="H51" i="1" s="1"/>
  <c r="G50" i="1"/>
  <c r="H50" i="1" s="1"/>
  <c r="G49" i="1"/>
  <c r="H49" i="1" s="1"/>
  <c r="G48" i="1"/>
  <c r="H48" i="1" s="1"/>
  <c r="G47" i="1"/>
  <c r="H47" i="1" s="1"/>
  <c r="G46" i="1"/>
  <c r="H46" i="1" s="1"/>
  <c r="G45" i="1"/>
  <c r="H45" i="1" s="1"/>
  <c r="G44" i="1"/>
  <c r="H44" i="1" s="1"/>
  <c r="G43" i="1"/>
  <c r="H43" i="1" s="1"/>
  <c r="G42" i="1"/>
  <c r="H42" i="1" s="1"/>
  <c r="G41" i="1"/>
  <c r="H41" i="1" s="1"/>
  <c r="G40" i="1"/>
  <c r="H40" i="1" s="1"/>
  <c r="G39" i="1"/>
  <c r="H39" i="1" s="1"/>
  <c r="G38" i="1"/>
  <c r="H38" i="1" s="1"/>
  <c r="G37" i="1"/>
  <c r="H37" i="1" s="1"/>
  <c r="G36" i="1"/>
  <c r="H36" i="1" s="1"/>
  <c r="G35" i="1"/>
  <c r="H35" i="1" s="1"/>
  <c r="G34" i="1"/>
  <c r="H34" i="1" s="1"/>
  <c r="G33" i="1"/>
  <c r="H33" i="1" s="1"/>
  <c r="G32" i="1"/>
  <c r="H32" i="1" s="1"/>
  <c r="G31" i="1"/>
  <c r="H31" i="1" s="1"/>
  <c r="G30" i="1"/>
  <c r="H30" i="1" s="1"/>
  <c r="G29" i="1"/>
  <c r="H29" i="1" s="1"/>
  <c r="G28" i="1"/>
  <c r="H28" i="1" s="1"/>
  <c r="G27" i="1"/>
  <c r="H27" i="1" s="1"/>
  <c r="G26" i="1"/>
  <c r="H26" i="1" s="1"/>
  <c r="G25" i="1"/>
  <c r="H25" i="1" s="1"/>
  <c r="G24" i="1"/>
  <c r="H24" i="1" s="1"/>
  <c r="G23" i="1"/>
  <c r="H23" i="1" s="1"/>
  <c r="G22" i="1"/>
  <c r="H22" i="1" s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G15" i="1"/>
  <c r="D53" i="5" l="1"/>
  <c r="D58" i="4"/>
  <c r="D53" i="2"/>
  <c r="D62" i="1"/>
  <c r="D61" i="3"/>
  <c r="D55" i="5"/>
  <c r="D54" i="5"/>
  <c r="E54" i="5" s="1"/>
  <c r="D57" i="4"/>
  <c r="H15" i="4"/>
  <c r="D56" i="4" s="1"/>
  <c r="D60" i="3"/>
  <c r="H15" i="3"/>
  <c r="D59" i="3" s="1"/>
  <c r="H15" i="2"/>
  <c r="D52" i="2" s="1"/>
  <c r="D54" i="2"/>
  <c r="D61" i="1"/>
  <c r="H15" i="1"/>
  <c r="D60" i="1" s="1"/>
  <c r="E55" i="5" l="1"/>
  <c r="E54" i="2"/>
  <c r="E60" i="3"/>
  <c r="E57" i="4"/>
  <c r="E58" i="4"/>
  <c r="E53" i="2"/>
  <c r="E61" i="1"/>
  <c r="E62" i="1"/>
  <c r="E61" i="3"/>
</calcChain>
</file>

<file path=xl/sharedStrings.xml><?xml version="1.0" encoding="utf-8"?>
<sst xmlns="http://schemas.openxmlformats.org/spreadsheetml/2006/main" count="926" uniqueCount="547">
  <si>
    <t>BỘ TÀI NGUYÊN VÀ MÔI TRƯỜNG</t>
  </si>
  <si>
    <t>CỘNG HÒA XÃ HỘI CHỦ NGHĨA VIỆT NAM</t>
  </si>
  <si>
    <t>TRƯỜNG ĐH TÀI NGUYÊN VÀ MÔI TRƯỜNG</t>
  </si>
  <si>
    <t>Độc lập - Tự do - Hạnh phúc</t>
  </si>
  <si>
    <t>TP. HỒ CHÍ MINH</t>
  </si>
  <si>
    <t>KHOA KINH TẾ TÀI NGUYÊN MÔI TRƯỜNG</t>
  </si>
  <si>
    <t>BẢNG ĐIỂM HỌC PHẦN</t>
  </si>
  <si>
    <t xml:space="preserve">     HỌC PHẦN:</t>
  </si>
  <si>
    <t xml:space="preserve">       SỐ TÍN CHỈ:</t>
  </si>
  <si>
    <t xml:space="preserve">     LỚP: </t>
  </si>
  <si>
    <t>05ĐHQTKD2</t>
  </si>
  <si>
    <t xml:space="preserve">       HỌC KỲ:</t>
  </si>
  <si>
    <t xml:space="preserve">     GIẢNG VIÊN:</t>
  </si>
  <si>
    <t>STT</t>
  </si>
  <si>
    <t>MSV</t>
  </si>
  <si>
    <t>HỌ VÀ TÊN</t>
  </si>
  <si>
    <t xml:space="preserve">Điểm 
QT
</t>
  </si>
  <si>
    <t xml:space="preserve">Điểm thi KT HP </t>
  </si>
  <si>
    <t>ĐIỂM 
TỔNG KẾT</t>
  </si>
  <si>
    <t>GHI CHÚ</t>
  </si>
  <si>
    <t>HỆ 10</t>
  </si>
  <si>
    <t>HỆ 4</t>
  </si>
  <si>
    <t>Số sinh viên đạt</t>
  </si>
  <si>
    <t>Số sinh viên không đạt</t>
  </si>
  <si>
    <t>TRƯỞNG BỘ MÔN</t>
  </si>
  <si>
    <t>GV giảng dạy</t>
  </si>
  <si>
    <t>05ĐHQTKD1</t>
  </si>
  <si>
    <t>05ĐHQTKD3</t>
  </si>
  <si>
    <t>0550090002</t>
  </si>
  <si>
    <t>Châu Tuấn</t>
  </si>
  <si>
    <t>Anh</t>
  </si>
  <si>
    <t>0550090004</t>
  </si>
  <si>
    <t>Đàm Ý</t>
  </si>
  <si>
    <t>0550090003</t>
  </si>
  <si>
    <t>Nguyễn Thị Hoàng</t>
  </si>
  <si>
    <t>0550090005</t>
  </si>
  <si>
    <t>Lê Thị Ngọc</t>
  </si>
  <si>
    <t>Ánh</t>
  </si>
  <si>
    <t>0550090001</t>
  </si>
  <si>
    <t>Phạm Trần Hồng</t>
  </si>
  <si>
    <t>Ân</t>
  </si>
  <si>
    <t>0550090007</t>
  </si>
  <si>
    <t>Võ Thị Kim</t>
  </si>
  <si>
    <t>Châu</t>
  </si>
  <si>
    <t>0550090008</t>
  </si>
  <si>
    <t>Trần Kim</t>
  </si>
  <si>
    <t>Chi</t>
  </si>
  <si>
    <t>0550090009</t>
  </si>
  <si>
    <t>Ngô Thị</t>
  </si>
  <si>
    <t>Diên</t>
  </si>
  <si>
    <t>0550090011</t>
  </si>
  <si>
    <t>Phạm Thành</t>
  </si>
  <si>
    <t>Đạt</t>
  </si>
  <si>
    <t>0550090012</t>
  </si>
  <si>
    <t>Võ Thị Phương</t>
  </si>
  <si>
    <t>Gi</t>
  </si>
  <si>
    <t>0550090014</t>
  </si>
  <si>
    <t>Nguyễn Thuý</t>
  </si>
  <si>
    <t>Hằng</t>
  </si>
  <si>
    <t>0550090013</t>
  </si>
  <si>
    <t>Nguyễn Gia</t>
  </si>
  <si>
    <t>Hân</t>
  </si>
  <si>
    <t>0550090016</t>
  </si>
  <si>
    <t>NguyễN Văn</t>
  </si>
  <si>
    <t>Hoan</t>
  </si>
  <si>
    <t>0550090017</t>
  </si>
  <si>
    <t>Trương Đình</t>
  </si>
  <si>
    <t>Hoàng</t>
  </si>
  <si>
    <t>0550090018</t>
  </si>
  <si>
    <t>Nguyễn Vũ Thanh</t>
  </si>
  <si>
    <t>Hồng</t>
  </si>
  <si>
    <t>0550090019</t>
  </si>
  <si>
    <t>Phùng Đăng</t>
  </si>
  <si>
    <t>Khoa</t>
  </si>
  <si>
    <t>0550090020</t>
  </si>
  <si>
    <t>Nguyễn Văn Trần</t>
  </si>
  <si>
    <t>Lâm</t>
  </si>
  <si>
    <t>0550090022</t>
  </si>
  <si>
    <t>Lê Thị Mỹ</t>
  </si>
  <si>
    <t>Linh</t>
  </si>
  <si>
    <t>0550090021</t>
  </si>
  <si>
    <t>Nguyễn Thị Thùy</t>
  </si>
  <si>
    <t>0550090023</t>
  </si>
  <si>
    <t>Nguyễn Thị Cẩm</t>
  </si>
  <si>
    <t>Loan</t>
  </si>
  <si>
    <t>0550090047</t>
  </si>
  <si>
    <t>Nguyễn Đình</t>
  </si>
  <si>
    <t>Long</t>
  </si>
  <si>
    <t>0550090024</t>
  </si>
  <si>
    <t>Trần Nguyễn Trúc</t>
  </si>
  <si>
    <t>Ngân</t>
  </si>
  <si>
    <t>0550090025</t>
  </si>
  <si>
    <t>Trương Thị Kim</t>
  </si>
  <si>
    <t>Ngọc</t>
  </si>
  <si>
    <t>0550090026</t>
  </si>
  <si>
    <t>Nguyễn Trúc</t>
  </si>
  <si>
    <t>Nguyên</t>
  </si>
  <si>
    <t>0550090027</t>
  </si>
  <si>
    <t>Nguyễn Thị</t>
  </si>
  <si>
    <t>Nhân</t>
  </si>
  <si>
    <t>0550090029</t>
  </si>
  <si>
    <t>Lê Văn</t>
  </si>
  <si>
    <t>Phước</t>
  </si>
  <si>
    <t>0550090030</t>
  </si>
  <si>
    <t>Trương Thị Cát</t>
  </si>
  <si>
    <t>Phượng</t>
  </si>
  <si>
    <t>0550090032</t>
  </si>
  <si>
    <t>Trần Ngọc</t>
  </si>
  <si>
    <t>Quang</t>
  </si>
  <si>
    <t>0550090031</t>
  </si>
  <si>
    <t>Sại Hoàng</t>
  </si>
  <si>
    <t>Quân</t>
  </si>
  <si>
    <t>0550090033</t>
  </si>
  <si>
    <t>Tống Lê Như</t>
  </si>
  <si>
    <t>Quỳnh</t>
  </si>
  <si>
    <t>0550090034</t>
  </si>
  <si>
    <t>Nguyễn Thị Hồng</t>
  </si>
  <si>
    <t>Thanh</t>
  </si>
  <si>
    <t>0450090140</t>
  </si>
  <si>
    <t>Trần Phương</t>
  </si>
  <si>
    <t>Thi</t>
  </si>
  <si>
    <t>0550090036</t>
  </si>
  <si>
    <t>Đỗ Thị Bích</t>
  </si>
  <si>
    <t>Thủy</t>
  </si>
  <si>
    <t>0550090035</t>
  </si>
  <si>
    <t>Trương Thị Lệ</t>
  </si>
  <si>
    <t>Thúy</t>
  </si>
  <si>
    <t>0450090163</t>
  </si>
  <si>
    <t>Mai Phước</t>
  </si>
  <si>
    <t>Tiến</t>
  </si>
  <si>
    <t>0450090164</t>
  </si>
  <si>
    <t>Nguyễn Trung</t>
  </si>
  <si>
    <t>Tín</t>
  </si>
  <si>
    <t>0550090040</t>
  </si>
  <si>
    <t>Đàm Khánh</t>
  </si>
  <si>
    <t>Trang</t>
  </si>
  <si>
    <t>0550090039</t>
  </si>
  <si>
    <t>Hoàng Thị Quỳnh</t>
  </si>
  <si>
    <t>0550090037</t>
  </si>
  <si>
    <t>Lý Nguyễn Thanh</t>
  </si>
  <si>
    <t>Trâm</t>
  </si>
  <si>
    <t>0550090038</t>
  </si>
  <si>
    <t>Huỳnh Huyền</t>
  </si>
  <si>
    <t>Trân</t>
  </si>
  <si>
    <t>0550090042</t>
  </si>
  <si>
    <t>Châu Thị Mỹ</t>
  </si>
  <si>
    <t>Trinh</t>
  </si>
  <si>
    <t>0550090041</t>
  </si>
  <si>
    <t>Hồ Thị</t>
  </si>
  <si>
    <t>0550090044</t>
  </si>
  <si>
    <t>Nguyễn Thị Ngọc</t>
  </si>
  <si>
    <t>Uyên</t>
  </si>
  <si>
    <t>0550090045</t>
  </si>
  <si>
    <t>Nguyễn Thị Thanh</t>
  </si>
  <si>
    <t>Vân</t>
  </si>
  <si>
    <t>0550090046</t>
  </si>
  <si>
    <t>Nguyễn Tuấn</t>
  </si>
  <si>
    <t>Vũ</t>
  </si>
  <si>
    <t>0550090050</t>
  </si>
  <si>
    <t>0550090051</t>
  </si>
  <si>
    <t>Lường Thị Thúy</t>
  </si>
  <si>
    <t>Chung</t>
  </si>
  <si>
    <t>0550090053</t>
  </si>
  <si>
    <t>Nguyễn Thị Mỹ</t>
  </si>
  <si>
    <t>Duyên</t>
  </si>
  <si>
    <t>0550090054</t>
  </si>
  <si>
    <t>Võ Văn</t>
  </si>
  <si>
    <t>Đậm</t>
  </si>
  <si>
    <t>0550090056</t>
  </si>
  <si>
    <t>Huỳnh Minh</t>
  </si>
  <si>
    <t>Hiếu</t>
  </si>
  <si>
    <t>0550090059</t>
  </si>
  <si>
    <t>Nguyễn Khắc</t>
  </si>
  <si>
    <t>Huy</t>
  </si>
  <si>
    <t>0550090057</t>
  </si>
  <si>
    <t>Hà Thanh</t>
  </si>
  <si>
    <t>Hưng</t>
  </si>
  <si>
    <t>0550090060</t>
  </si>
  <si>
    <t>Nguyễn Đăng</t>
  </si>
  <si>
    <t>0550090061</t>
  </si>
  <si>
    <t>0550090063</t>
  </si>
  <si>
    <t>Võ Thị Hồng</t>
  </si>
  <si>
    <t>0550090064</t>
  </si>
  <si>
    <t>Ngô Trương Minh</t>
  </si>
  <si>
    <t>Mẫn</t>
  </si>
  <si>
    <t>0550090065</t>
  </si>
  <si>
    <t>Lâm Phạm Bảo</t>
  </si>
  <si>
    <t>My</t>
  </si>
  <si>
    <t>0550090066</t>
  </si>
  <si>
    <t>Nguyễn Thanh</t>
  </si>
  <si>
    <t>0550090068</t>
  </si>
  <si>
    <t>Thân Thị</t>
  </si>
  <si>
    <t>0550090069</t>
  </si>
  <si>
    <t>Nguyễn Thảo</t>
  </si>
  <si>
    <t>0550090070</t>
  </si>
  <si>
    <t>Võ Thị Thảo</t>
  </si>
  <si>
    <t>0550090071</t>
  </si>
  <si>
    <t>Lê Thị</t>
  </si>
  <si>
    <t>Nhung</t>
  </si>
  <si>
    <t>0550090072</t>
  </si>
  <si>
    <t>Kim Kiều</t>
  </si>
  <si>
    <t>Oanh</t>
  </si>
  <si>
    <t>0550090073</t>
  </si>
  <si>
    <t>Trần Thanh</t>
  </si>
  <si>
    <t>Phong</t>
  </si>
  <si>
    <t>0550090074</t>
  </si>
  <si>
    <t>Trần Thị</t>
  </si>
  <si>
    <t>0550090076</t>
  </si>
  <si>
    <t>Quí</t>
  </si>
  <si>
    <t>0550090077</t>
  </si>
  <si>
    <t>Châu Liểu</t>
  </si>
  <si>
    <t>0550090078</t>
  </si>
  <si>
    <t>Sơn</t>
  </si>
  <si>
    <t>0550090079</t>
  </si>
  <si>
    <t>Trần Thị Yến</t>
  </si>
  <si>
    <t>0550090080</t>
  </si>
  <si>
    <t>Nguyễn Như</t>
  </si>
  <si>
    <t>Thảo</t>
  </si>
  <si>
    <t>0550090081</t>
  </si>
  <si>
    <t>Lâm Hoàng Đoan</t>
  </si>
  <si>
    <t>Thịnh</t>
  </si>
  <si>
    <t>0550090082</t>
  </si>
  <si>
    <t>Đặng Thị Hoài</t>
  </si>
  <si>
    <t>Thu</t>
  </si>
  <si>
    <t>0550090083</t>
  </si>
  <si>
    <t>Phan Thị Mỹ</t>
  </si>
  <si>
    <t>Thuận</t>
  </si>
  <si>
    <t>0550090084</t>
  </si>
  <si>
    <t>Võ Anh</t>
  </si>
  <si>
    <t>Thục</t>
  </si>
  <si>
    <t>0550090085</t>
  </si>
  <si>
    <t>Tiền</t>
  </si>
  <si>
    <t>0550090086</t>
  </si>
  <si>
    <t>Huỳnh Quang</t>
  </si>
  <si>
    <t>Toàn</t>
  </si>
  <si>
    <t>0550090087</t>
  </si>
  <si>
    <t>Lưu Thị Bích</t>
  </si>
  <si>
    <t>0550090088</t>
  </si>
  <si>
    <t>0550090089</t>
  </si>
  <si>
    <t>0550090091</t>
  </si>
  <si>
    <t>Đào Lê Phương</t>
  </si>
  <si>
    <t>0550090092</t>
  </si>
  <si>
    <t>Xuân</t>
  </si>
  <si>
    <t>0550090093</t>
  </si>
  <si>
    <t>Yến</t>
  </si>
  <si>
    <t>0550090094</t>
  </si>
  <si>
    <t>Trương Thái</t>
  </si>
  <si>
    <t>An</t>
  </si>
  <si>
    <t>0550090095</t>
  </si>
  <si>
    <t>0550090096</t>
  </si>
  <si>
    <t>Vương Quốc Kỳ</t>
  </si>
  <si>
    <t>0550090097</t>
  </si>
  <si>
    <t>0550090098</t>
  </si>
  <si>
    <t>Bình</t>
  </si>
  <si>
    <t>0550090099</t>
  </si>
  <si>
    <t>Tạ Hoàng Minh</t>
  </si>
  <si>
    <t>0550090100</t>
  </si>
  <si>
    <t>Lê Thị Thanh</t>
  </si>
  <si>
    <t>Chiêu</t>
  </si>
  <si>
    <t>0550090104</t>
  </si>
  <si>
    <t xml:space="preserve">Hồ Thị Dương </t>
  </si>
  <si>
    <t>0550090103</t>
  </si>
  <si>
    <t>Thành Ngọc Mỹ</t>
  </si>
  <si>
    <t>0550090102</t>
  </si>
  <si>
    <t>Nguyễn Đinh Thuỳ</t>
  </si>
  <si>
    <t>Dương</t>
  </si>
  <si>
    <t>0550090105</t>
  </si>
  <si>
    <t>Nguyễn Tấn</t>
  </si>
  <si>
    <t>0550090106</t>
  </si>
  <si>
    <t>Trần Thị Trúc</t>
  </si>
  <si>
    <t>Hà</t>
  </si>
  <si>
    <t>0550090110</t>
  </si>
  <si>
    <t>Nguyễn Thị Bích</t>
  </si>
  <si>
    <t>Hạnh</t>
  </si>
  <si>
    <t>0550090107</t>
  </si>
  <si>
    <t>Hà Thị</t>
  </si>
  <si>
    <t>0550090109</t>
  </si>
  <si>
    <t>Hoàng Thị</t>
  </si>
  <si>
    <t>0550090108</t>
  </si>
  <si>
    <t>0550090112</t>
  </si>
  <si>
    <t>Huyền</t>
  </si>
  <si>
    <t>0550090111</t>
  </si>
  <si>
    <t>Đặng Thị Diễm</t>
  </si>
  <si>
    <t>Hương</t>
  </si>
  <si>
    <t>0550090113</t>
  </si>
  <si>
    <t>0550090114</t>
  </si>
  <si>
    <t>Nguyễn Văn</t>
  </si>
  <si>
    <t>Luân</t>
  </si>
  <si>
    <t>0550090115</t>
  </si>
  <si>
    <t>Ngô Kim</t>
  </si>
  <si>
    <t>Nhàn</t>
  </si>
  <si>
    <t>0550090118</t>
  </si>
  <si>
    <t>Hồ Vương Yến</t>
  </si>
  <si>
    <t>Nhi</t>
  </si>
  <si>
    <t>0550090117</t>
  </si>
  <si>
    <t>Lê Tuyết</t>
  </si>
  <si>
    <t>0550090116</t>
  </si>
  <si>
    <t>Phạm Thị Bình</t>
  </si>
  <si>
    <t>0550090119</t>
  </si>
  <si>
    <t>Đinh Ngọc</t>
  </si>
  <si>
    <t>0550090120</t>
  </si>
  <si>
    <t>Nguyễn Thị Thúy</t>
  </si>
  <si>
    <t>Quyên</t>
  </si>
  <si>
    <t>0550090121</t>
  </si>
  <si>
    <t>Khưu Thị Như</t>
  </si>
  <si>
    <t>0550090122</t>
  </si>
  <si>
    <t>Lê Thúy</t>
  </si>
  <si>
    <t>0550090123</t>
  </si>
  <si>
    <t>Bon Dâng K</t>
  </si>
  <si>
    <t>Soan</t>
  </si>
  <si>
    <t>0550090124</t>
  </si>
  <si>
    <t>Nguyễn Thị Huế</t>
  </si>
  <si>
    <t>Tâm</t>
  </si>
  <si>
    <t>0550090125</t>
  </si>
  <si>
    <t>Nguyễn Thị Thủy</t>
  </si>
  <si>
    <t>0550090127</t>
  </si>
  <si>
    <t>Đinh Thị Tuyết</t>
  </si>
  <si>
    <t>0550090128</t>
  </si>
  <si>
    <t>Phạm Thị Mai</t>
  </si>
  <si>
    <t>0550090129</t>
  </si>
  <si>
    <t>Trương Thị</t>
  </si>
  <si>
    <t>Tú</t>
  </si>
  <si>
    <t>0550090133</t>
  </si>
  <si>
    <t>Ngô Thị Thanh</t>
  </si>
  <si>
    <t>Tuyền</t>
  </si>
  <si>
    <t>0550090130</t>
  </si>
  <si>
    <t>Ngô Quốc</t>
  </si>
  <si>
    <t>Tự</t>
  </si>
  <si>
    <t>0550090132</t>
  </si>
  <si>
    <t>Diệp Minh</t>
  </si>
  <si>
    <t>Tường</t>
  </si>
  <si>
    <t>0550090134</t>
  </si>
  <si>
    <t>Kiều Minh</t>
  </si>
  <si>
    <t>0550090136</t>
  </si>
  <si>
    <t>Văn</t>
  </si>
  <si>
    <t>0550090135</t>
  </si>
  <si>
    <t>Nguyễn Thị Kim</t>
  </si>
  <si>
    <t>0550090138</t>
  </si>
  <si>
    <t>Nguyễn Hoàng</t>
  </si>
  <si>
    <t>0550090137</t>
  </si>
  <si>
    <t>0550090139</t>
  </si>
  <si>
    <t>Bùi Thị Bích</t>
  </si>
  <si>
    <t>Vy</t>
  </si>
  <si>
    <t>0550090140</t>
  </si>
  <si>
    <t>Nguyễn Hùng</t>
  </si>
  <si>
    <t>Ý</t>
  </si>
  <si>
    <t>0550110001</t>
  </si>
  <si>
    <t>Ngô Trần Quốc</t>
  </si>
  <si>
    <t>0550110002</t>
  </si>
  <si>
    <t>Chinh</t>
  </si>
  <si>
    <t>0550110003</t>
  </si>
  <si>
    <t>Cường</t>
  </si>
  <si>
    <t>0550110004</t>
  </si>
  <si>
    <t>Lê Thảo Thùy</t>
  </si>
  <si>
    <t>0550110005</t>
  </si>
  <si>
    <t>Lê Thị Hồng</t>
  </si>
  <si>
    <t>Đào</t>
  </si>
  <si>
    <t>0550110006</t>
  </si>
  <si>
    <t>Võ Thành</t>
  </si>
  <si>
    <t>0550110009</t>
  </si>
  <si>
    <t>Cao Hồng</t>
  </si>
  <si>
    <t>0550110010</t>
  </si>
  <si>
    <t>Lê Như</t>
  </si>
  <si>
    <t>Hảo</t>
  </si>
  <si>
    <t>0550110008</t>
  </si>
  <si>
    <t>Lương Thị Thúy</t>
  </si>
  <si>
    <t>0550110007</t>
  </si>
  <si>
    <t>Lê Ngọc Mỹ</t>
  </si>
  <si>
    <t>0550110011</t>
  </si>
  <si>
    <t>Mai Xuân</t>
  </si>
  <si>
    <t>Hậu</t>
  </si>
  <si>
    <t>0550110012</t>
  </si>
  <si>
    <t>Nguyễn Thị Thu</t>
  </si>
  <si>
    <t>0550110013</t>
  </si>
  <si>
    <t>Hiền</t>
  </si>
  <si>
    <t>0550110014</t>
  </si>
  <si>
    <t>Hoa</t>
  </si>
  <si>
    <t>0550110015</t>
  </si>
  <si>
    <t>Nguyễn Võ Thu</t>
  </si>
  <si>
    <t>0550110016</t>
  </si>
  <si>
    <t>Hồ Minh</t>
  </si>
  <si>
    <t>Khang</t>
  </si>
  <si>
    <t>0550110018</t>
  </si>
  <si>
    <t>Đỗ Đặng Anh</t>
  </si>
  <si>
    <t>0550110017</t>
  </si>
  <si>
    <t>Phạm Nguyễn Đăng</t>
  </si>
  <si>
    <t>0550110019</t>
  </si>
  <si>
    <t>Nguyễn Cao</t>
  </si>
  <si>
    <t>Kiệt</t>
  </si>
  <si>
    <t>0550110020</t>
  </si>
  <si>
    <t>Phùng Thị</t>
  </si>
  <si>
    <t>Lên</t>
  </si>
  <si>
    <t>0550110021</t>
  </si>
  <si>
    <t>0550110022</t>
  </si>
  <si>
    <t>Phạm Đỗ Minh</t>
  </si>
  <si>
    <t>0550110023</t>
  </si>
  <si>
    <t>Nguyễn Quang</t>
  </si>
  <si>
    <t>Nhật</t>
  </si>
  <si>
    <t>0550110024</t>
  </si>
  <si>
    <t>Nguyễn Hồng Quyên</t>
  </si>
  <si>
    <t>0550110026</t>
  </si>
  <si>
    <t>Võ Thị Cẩm</t>
  </si>
  <si>
    <t>0550110025</t>
  </si>
  <si>
    <t>Lưu Bửu Cẩm</t>
  </si>
  <si>
    <t>Như</t>
  </si>
  <si>
    <t>0550110027</t>
  </si>
  <si>
    <t>0550110028</t>
  </si>
  <si>
    <t>Nguyễn Huỳnh Tấn</t>
  </si>
  <si>
    <t>Phát</t>
  </si>
  <si>
    <t>0550110029</t>
  </si>
  <si>
    <t>Trần Đình</t>
  </si>
  <si>
    <t>0550110030</t>
  </si>
  <si>
    <t>Lê Minh</t>
  </si>
  <si>
    <t>Phú</t>
  </si>
  <si>
    <t>0550110031</t>
  </si>
  <si>
    <t>Đinh Kim</t>
  </si>
  <si>
    <t>Phụng</t>
  </si>
  <si>
    <t>0550110032</t>
  </si>
  <si>
    <t>Nguyễn Y</t>
  </si>
  <si>
    <t>Phương</t>
  </si>
  <si>
    <t>0550110033</t>
  </si>
  <si>
    <t>Phạm Thị Như</t>
  </si>
  <si>
    <t>0550110034</t>
  </si>
  <si>
    <t>0550110035</t>
  </si>
  <si>
    <t>Lê Thân</t>
  </si>
  <si>
    <t>Thương</t>
  </si>
  <si>
    <t>0550110037</t>
  </si>
  <si>
    <t>Phạm Nguyễn Thùy</t>
  </si>
  <si>
    <t>0550110036</t>
  </si>
  <si>
    <t>Bùi Thanh</t>
  </si>
  <si>
    <t>0550110038</t>
  </si>
  <si>
    <t>Nguyễn Lê Uyên</t>
  </si>
  <si>
    <t>0550110040</t>
  </si>
  <si>
    <t>Nguyễn Thụy Hiền</t>
  </si>
  <si>
    <t>0550110039</t>
  </si>
  <si>
    <t>Nguyễn Tường</t>
  </si>
  <si>
    <t>0550110041</t>
  </si>
  <si>
    <t>Cao Nguyễn Thanh</t>
  </si>
  <si>
    <t>05ĐHKTTN_1</t>
  </si>
  <si>
    <t>0550110042</t>
  </si>
  <si>
    <t>Cao Lê Thiên</t>
  </si>
  <si>
    <t>Bảo</t>
  </si>
  <si>
    <t>0550110043</t>
  </si>
  <si>
    <t>Lê Thị Huyền</t>
  </si>
  <si>
    <t>Diệu</t>
  </si>
  <si>
    <t>0550110045</t>
  </si>
  <si>
    <t>Tô Văn</t>
  </si>
  <si>
    <t>0550110046</t>
  </si>
  <si>
    <t>Trịnh Thị Thanh</t>
  </si>
  <si>
    <t>0550110049</t>
  </si>
  <si>
    <t>Nguyễn Kim</t>
  </si>
  <si>
    <t>0550110048</t>
  </si>
  <si>
    <t>Dương Gia</t>
  </si>
  <si>
    <t>0550110047</t>
  </si>
  <si>
    <t>Lương Thể Kim</t>
  </si>
  <si>
    <t>0550110050</t>
  </si>
  <si>
    <t>Hồ Thị Hồng</t>
  </si>
  <si>
    <t>0550110052</t>
  </si>
  <si>
    <t>Lê Ngọc</t>
  </si>
  <si>
    <t>0550110051</t>
  </si>
  <si>
    <t>0550110053</t>
  </si>
  <si>
    <t>Nguyễn Anh</t>
  </si>
  <si>
    <t>0550110054</t>
  </si>
  <si>
    <t>Nguyễn Trần Việt</t>
  </si>
  <si>
    <t>0550110055</t>
  </si>
  <si>
    <t>Đặng Thị Yến</t>
  </si>
  <si>
    <t>0550110056</t>
  </si>
  <si>
    <t>0550110057</t>
  </si>
  <si>
    <t>Trần Lê Hải</t>
  </si>
  <si>
    <t>Nghi</t>
  </si>
  <si>
    <t>0550110058</t>
  </si>
  <si>
    <t xml:space="preserve">Mỵ Thị </t>
  </si>
  <si>
    <t>Nhất</t>
  </si>
  <si>
    <t>0550110059</t>
  </si>
  <si>
    <t>Nguyễn Trà Út</t>
  </si>
  <si>
    <t>0550110060</t>
  </si>
  <si>
    <t>Trần Thị Cẩm</t>
  </si>
  <si>
    <t>0550110061</t>
  </si>
  <si>
    <t>Đặng Thị Kim</t>
  </si>
  <si>
    <t>Nữ</t>
  </si>
  <si>
    <t>0550110062</t>
  </si>
  <si>
    <t>Cao Kiều</t>
  </si>
  <si>
    <t>0550110064</t>
  </si>
  <si>
    <t xml:space="preserve">Đoàn Thị Kim </t>
  </si>
  <si>
    <t>0550110063</t>
  </si>
  <si>
    <t xml:space="preserve">Nguyễn Thị Hoàng </t>
  </si>
  <si>
    <t>0550110065</t>
  </si>
  <si>
    <t>0550110066</t>
  </si>
  <si>
    <t>0550110067</t>
  </si>
  <si>
    <t>Phan Thị Hồng</t>
  </si>
  <si>
    <t>Sum</t>
  </si>
  <si>
    <t>0550110068</t>
  </si>
  <si>
    <t>0550110069</t>
  </si>
  <si>
    <t>Phạm Thị</t>
  </si>
  <si>
    <t>0550110070</t>
  </si>
  <si>
    <t>Võ Văn Hồng</t>
  </si>
  <si>
    <t>Tấn</t>
  </si>
  <si>
    <t>0550110072</t>
  </si>
  <si>
    <t>Huỳnh Thị Phương</t>
  </si>
  <si>
    <t>0550110074</t>
  </si>
  <si>
    <t>0550110076</t>
  </si>
  <si>
    <t>Thùy</t>
  </si>
  <si>
    <t>0550110075</t>
  </si>
  <si>
    <t>Nguyễn Thị Tuyết</t>
  </si>
  <si>
    <t>0550110077</t>
  </si>
  <si>
    <t>Nguyễn Lê Hữu</t>
  </si>
  <si>
    <t>Tôn</t>
  </si>
  <si>
    <t>0550110078</t>
  </si>
  <si>
    <t>Trầm</t>
  </si>
  <si>
    <t>0550110079</t>
  </si>
  <si>
    <t>Dư Lê Bảo</t>
  </si>
  <si>
    <t>0550110081</t>
  </si>
  <si>
    <t>Tuấn</t>
  </si>
  <si>
    <t>0550110083</t>
  </si>
  <si>
    <t>Hồ Cảnh</t>
  </si>
  <si>
    <t>0550110082</t>
  </si>
  <si>
    <t>Trương Thanh</t>
  </si>
  <si>
    <t>05ĐHKTTN_2</t>
  </si>
  <si>
    <t>QUẢN TRỊ HỌC</t>
  </si>
  <si>
    <t>II</t>
  </si>
  <si>
    <t>NGUYỄN BÁ HUY</t>
  </si>
  <si>
    <t>QUẢN TRỊ HỌC</t>
  </si>
  <si>
    <t>NGUYỄN BÁ HUY</t>
  </si>
  <si>
    <t>note</t>
  </si>
  <si>
    <t>0450090138</t>
  </si>
  <si>
    <t>Huỳnh Hoàng Thanh</t>
  </si>
  <si>
    <t>0450090020</t>
  </si>
  <si>
    <t>Nguyễn Thị Thiên</t>
  </si>
  <si>
    <t>0350090218</t>
  </si>
  <si>
    <t xml:space="preserve">Lê Minh </t>
  </si>
  <si>
    <t>0350090252</t>
  </si>
  <si>
    <t>Phạm Kim</t>
  </si>
  <si>
    <t>Thành</t>
  </si>
  <si>
    <t>04QTTH3</t>
  </si>
  <si>
    <t>04QTTH1</t>
  </si>
  <si>
    <t>03QTTH2</t>
  </si>
  <si>
    <t>03QTTH4</t>
  </si>
  <si>
    <t>0350090148</t>
  </si>
  <si>
    <t>Nguyễn Thị Phương</t>
  </si>
  <si>
    <t>HỌC GHÉP</t>
  </si>
  <si>
    <t>I</t>
  </si>
  <si>
    <t xml:space="preserve">Ngô Thị Xuân </t>
  </si>
  <si>
    <t>03QTBĐS</t>
  </si>
  <si>
    <t>QUẢN TRỊ CHIẾN LƯỢC</t>
  </si>
  <si>
    <t>0350090040</t>
  </si>
  <si>
    <t>TP. Hồ Chí Minh, ngày 18 tháng 1 năm 2019</t>
  </si>
  <si>
    <t>TP. Hồ Chí Minh, ngày18 tháng 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</si>
</sst>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"/>
    <numFmt numFmtId="165" formatCode="0.0"/>
    <numFmt numFmtId="166" formatCode="0.0%"/>
  </numFmts>
  <fonts count="11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  <charset val="163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rgb="FF50505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top" wrapText="1"/>
    </xf>
    <xf numFmtId="9" fontId="1" fillId="0" borderId="9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164" fontId="3" fillId="0" borderId="9" xfId="0" applyNumberFormat="1" applyFont="1" applyBorder="1" applyAlignment="1">
      <alignment horizontal="center"/>
    </xf>
    <xf numFmtId="2" fontId="3" fillId="0" borderId="9" xfId="0" applyNumberFormat="1" applyFont="1" applyFill="1" applyBorder="1" applyAlignment="1">
      <alignment horizontal="center" vertical="center"/>
    </xf>
    <xf numFmtId="165" fontId="3" fillId="0" borderId="9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NumberFormat="1" applyFont="1" applyBorder="1"/>
    <xf numFmtId="0" fontId="1" fillId="2" borderId="9" xfId="0" applyNumberFormat="1" applyFont="1" applyFill="1" applyBorder="1" applyAlignment="1">
      <alignment horizontal="center"/>
    </xf>
    <xf numFmtId="0" fontId="1" fillId="0" borderId="9" xfId="0" applyFont="1" applyBorder="1" applyAlignment="1">
      <alignment horizontal="right"/>
    </xf>
    <xf numFmtId="0" fontId="1" fillId="0" borderId="0" xfId="0" applyFont="1" applyBorder="1" applyAlignment="1"/>
    <xf numFmtId="165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/>
    <xf numFmtId="0" fontId="1" fillId="0" borderId="12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13" xfId="0" applyNumberFormat="1" applyFont="1" applyFill="1" applyBorder="1" applyAlignment="1" applyProtection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6" fillId="0" borderId="15" xfId="0" applyNumberFormat="1" applyFont="1" applyFill="1" applyBorder="1" applyAlignment="1" applyProtection="1"/>
    <xf numFmtId="0" fontId="6" fillId="0" borderId="14" xfId="0" applyNumberFormat="1" applyFont="1" applyFill="1" applyBorder="1" applyAlignment="1" applyProtection="1"/>
    <xf numFmtId="0" fontId="6" fillId="0" borderId="16" xfId="0" applyNumberFormat="1" applyFont="1" applyFill="1" applyBorder="1" applyAlignment="1" applyProtection="1"/>
    <xf numFmtId="9" fontId="3" fillId="0" borderId="9" xfId="0" applyNumberFormat="1" applyFont="1" applyBorder="1" applyAlignment="1">
      <alignment horizontal="right"/>
    </xf>
    <xf numFmtId="166" fontId="1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4" fontId="3" fillId="0" borderId="9" xfId="0" applyNumberFormat="1" applyFont="1" applyBorder="1" applyAlignment="1">
      <alignment horizontal="center" vertical="center"/>
    </xf>
    <xf numFmtId="0" fontId="10" fillId="0" borderId="0" xfId="0" applyFont="1"/>
    <xf numFmtId="0" fontId="6" fillId="0" borderId="18" xfId="0" applyNumberFormat="1" applyFont="1" applyFill="1" applyBorder="1" applyAlignment="1" applyProtection="1"/>
    <xf numFmtId="0" fontId="6" fillId="0" borderId="19" xfId="0" applyNumberFormat="1" applyFont="1" applyFill="1" applyBorder="1" applyAlignment="1" applyProtection="1"/>
    <xf numFmtId="0" fontId="6" fillId="0" borderId="20" xfId="0" applyFont="1" applyBorder="1"/>
    <xf numFmtId="0" fontId="6" fillId="0" borderId="5" xfId="0" applyFont="1" applyBorder="1"/>
    <xf numFmtId="0" fontId="3" fillId="0" borderId="20" xfId="0" applyFont="1" applyFill="1" applyBorder="1"/>
    <xf numFmtId="0" fontId="3" fillId="0" borderId="5" xfId="0" applyFont="1" applyFill="1" applyBorder="1"/>
    <xf numFmtId="0" fontId="6" fillId="0" borderId="21" xfId="0" applyNumberFormat="1" applyFont="1" applyFill="1" applyBorder="1" applyAlignment="1" applyProtection="1">
      <alignment horizontal="left" vertical="center"/>
    </xf>
    <xf numFmtId="0" fontId="6" fillId="0" borderId="11" xfId="0" applyNumberFormat="1" applyFont="1" applyFill="1" applyBorder="1" applyAlignment="1" applyProtection="1">
      <alignment horizontal="left" vertical="center"/>
    </xf>
    <xf numFmtId="164" fontId="3" fillId="0" borderId="6" xfId="0" applyNumberFormat="1" applyFont="1" applyBorder="1" applyAlignment="1">
      <alignment horizontal="center"/>
    </xf>
    <xf numFmtId="0" fontId="6" fillId="0" borderId="22" xfId="0" applyNumberFormat="1" applyFont="1" applyFill="1" applyBorder="1" applyAlignment="1" applyProtection="1"/>
    <xf numFmtId="49" fontId="6" fillId="0" borderId="9" xfId="0" applyNumberFormat="1" applyFont="1" applyFill="1" applyBorder="1" applyAlignment="1" applyProtection="1">
      <alignment horizontal="left"/>
    </xf>
    <xf numFmtId="49" fontId="6" fillId="0" borderId="9" xfId="0" applyNumberFormat="1" applyFont="1" applyBorder="1" applyAlignment="1">
      <alignment horizontal="left"/>
    </xf>
    <xf numFmtId="49" fontId="6" fillId="0" borderId="9" xfId="0" applyNumberFormat="1" applyFont="1" applyBorder="1" applyAlignment="1"/>
    <xf numFmtId="49" fontId="6" fillId="0" borderId="9" xfId="0" applyNumberFormat="1" applyFont="1" applyBorder="1"/>
    <xf numFmtId="49" fontId="3" fillId="0" borderId="9" xfId="0" applyNumberFormat="1" applyFont="1" applyFill="1" applyBorder="1"/>
    <xf numFmtId="0" fontId="6" fillId="0" borderId="9" xfId="0" quotePrefix="1" applyNumberFormat="1" applyFont="1" applyFill="1" applyBorder="1" applyAlignment="1" applyProtection="1">
      <alignment horizontal="left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textRotation="90" readingOrder="1"/>
    </xf>
    <xf numFmtId="0" fontId="1" fillId="0" borderId="6" xfId="0" applyFont="1" applyBorder="1" applyAlignment="1">
      <alignment horizontal="center" vertical="center" textRotation="90" readingOrder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12">
    <dxf>
      <font>
        <condense val="0"/>
        <extend val="0"/>
        <u/>
        <color indexed="10"/>
      </font>
    </dxf>
    <dxf>
      <font>
        <condense val="0"/>
        <extend val="0"/>
        <u/>
        <color indexed="10"/>
      </font>
    </dxf>
    <dxf>
      <font>
        <condense val="0"/>
        <extend val="0"/>
        <u/>
        <color indexed="10"/>
      </font>
    </dxf>
    <dxf>
      <font>
        <condense val="0"/>
        <extend val="0"/>
        <u/>
        <color indexed="10"/>
      </font>
    </dxf>
    <dxf>
      <font>
        <condense val="0"/>
        <extend val="0"/>
        <u/>
        <color indexed="10"/>
      </font>
    </dxf>
    <dxf>
      <font>
        <condense val="0"/>
        <extend val="0"/>
        <u/>
        <color indexed="10"/>
      </font>
    </dxf>
    <dxf>
      <font>
        <condense val="0"/>
        <extend val="0"/>
        <u/>
        <color indexed="10"/>
      </font>
    </dxf>
    <dxf>
      <font>
        <condense val="0"/>
        <extend val="0"/>
        <u/>
        <color indexed="10"/>
      </font>
    </dxf>
    <dxf>
      <font>
        <condense val="0"/>
        <extend val="0"/>
        <u/>
        <color indexed="10"/>
      </font>
    </dxf>
    <dxf>
      <font>
        <condense val="0"/>
        <extend val="0"/>
        <u/>
        <color indexed="10"/>
      </font>
    </dxf>
    <dxf>
      <font>
        <condense val="0"/>
        <extend val="0"/>
        <u/>
        <color indexed="10"/>
      </font>
    </dxf>
    <dxf>
      <font>
        <condense val="0"/>
        <extend val="0"/>
        <u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workbookViewId="0">
      <selection activeCell="M22" sqref="M22"/>
    </sheetView>
  </sheetViews>
  <sheetFormatPr defaultRowHeight="15" x14ac:dyDescent="0.25"/>
  <cols>
    <col min="1" max="1" width="3.85546875" customWidth="1"/>
    <col min="2" max="2" width="14.28515625" customWidth="1"/>
    <col min="3" max="3" width="20.85546875" customWidth="1"/>
    <col min="5" max="5" width="8.140625" customWidth="1"/>
    <col min="6" max="6" width="9.140625" customWidth="1"/>
    <col min="7" max="7" width="7.85546875" customWidth="1"/>
    <col min="8" max="8" width="8" customWidth="1"/>
    <col min="9" max="9" width="8.42578125" customWidth="1"/>
    <col min="257" max="257" width="3.85546875" customWidth="1"/>
    <col min="258" max="258" width="14.5703125" customWidth="1"/>
    <col min="259" max="259" width="20.85546875" customWidth="1"/>
    <col min="265" max="265" width="12.28515625" customWidth="1"/>
    <col min="513" max="513" width="3.85546875" customWidth="1"/>
    <col min="514" max="514" width="14.5703125" customWidth="1"/>
    <col min="515" max="515" width="20.85546875" customWidth="1"/>
    <col min="521" max="521" width="12.28515625" customWidth="1"/>
    <col min="769" max="769" width="3.85546875" customWidth="1"/>
    <col min="770" max="770" width="14.5703125" customWidth="1"/>
    <col min="771" max="771" width="20.85546875" customWidth="1"/>
    <col min="777" max="777" width="12.28515625" customWidth="1"/>
    <col min="1025" max="1025" width="3.85546875" customWidth="1"/>
    <col min="1026" max="1026" width="14.5703125" customWidth="1"/>
    <col min="1027" max="1027" width="20.85546875" customWidth="1"/>
    <col min="1033" max="1033" width="12.28515625" customWidth="1"/>
    <col min="1281" max="1281" width="3.85546875" customWidth="1"/>
    <col min="1282" max="1282" width="14.5703125" customWidth="1"/>
    <col min="1283" max="1283" width="20.85546875" customWidth="1"/>
    <col min="1289" max="1289" width="12.28515625" customWidth="1"/>
    <col min="1537" max="1537" width="3.85546875" customWidth="1"/>
    <col min="1538" max="1538" width="14.5703125" customWidth="1"/>
    <col min="1539" max="1539" width="20.85546875" customWidth="1"/>
    <col min="1545" max="1545" width="12.28515625" customWidth="1"/>
    <col min="1793" max="1793" width="3.85546875" customWidth="1"/>
    <col min="1794" max="1794" width="14.5703125" customWidth="1"/>
    <col min="1795" max="1795" width="20.85546875" customWidth="1"/>
    <col min="1801" max="1801" width="12.28515625" customWidth="1"/>
    <col min="2049" max="2049" width="3.85546875" customWidth="1"/>
    <col min="2050" max="2050" width="14.5703125" customWidth="1"/>
    <col min="2051" max="2051" width="20.85546875" customWidth="1"/>
    <col min="2057" max="2057" width="12.28515625" customWidth="1"/>
    <col min="2305" max="2305" width="3.85546875" customWidth="1"/>
    <col min="2306" max="2306" width="14.5703125" customWidth="1"/>
    <col min="2307" max="2307" width="20.85546875" customWidth="1"/>
    <col min="2313" max="2313" width="12.28515625" customWidth="1"/>
    <col min="2561" max="2561" width="3.85546875" customWidth="1"/>
    <col min="2562" max="2562" width="14.5703125" customWidth="1"/>
    <col min="2563" max="2563" width="20.85546875" customWidth="1"/>
    <col min="2569" max="2569" width="12.28515625" customWidth="1"/>
    <col min="2817" max="2817" width="3.85546875" customWidth="1"/>
    <col min="2818" max="2818" width="14.5703125" customWidth="1"/>
    <col min="2819" max="2819" width="20.85546875" customWidth="1"/>
    <col min="2825" max="2825" width="12.28515625" customWidth="1"/>
    <col min="3073" max="3073" width="3.85546875" customWidth="1"/>
    <col min="3074" max="3074" width="14.5703125" customWidth="1"/>
    <col min="3075" max="3075" width="20.85546875" customWidth="1"/>
    <col min="3081" max="3081" width="12.28515625" customWidth="1"/>
    <col min="3329" max="3329" width="3.85546875" customWidth="1"/>
    <col min="3330" max="3330" width="14.5703125" customWidth="1"/>
    <col min="3331" max="3331" width="20.85546875" customWidth="1"/>
    <col min="3337" max="3337" width="12.28515625" customWidth="1"/>
    <col min="3585" max="3585" width="3.85546875" customWidth="1"/>
    <col min="3586" max="3586" width="14.5703125" customWidth="1"/>
    <col min="3587" max="3587" width="20.85546875" customWidth="1"/>
    <col min="3593" max="3593" width="12.28515625" customWidth="1"/>
    <col min="3841" max="3841" width="3.85546875" customWidth="1"/>
    <col min="3842" max="3842" width="14.5703125" customWidth="1"/>
    <col min="3843" max="3843" width="20.85546875" customWidth="1"/>
    <col min="3849" max="3849" width="12.28515625" customWidth="1"/>
    <col min="4097" max="4097" width="3.85546875" customWidth="1"/>
    <col min="4098" max="4098" width="14.5703125" customWidth="1"/>
    <col min="4099" max="4099" width="20.85546875" customWidth="1"/>
    <col min="4105" max="4105" width="12.28515625" customWidth="1"/>
    <col min="4353" max="4353" width="3.85546875" customWidth="1"/>
    <col min="4354" max="4354" width="14.5703125" customWidth="1"/>
    <col min="4355" max="4355" width="20.85546875" customWidth="1"/>
    <col min="4361" max="4361" width="12.28515625" customWidth="1"/>
    <col min="4609" max="4609" width="3.85546875" customWidth="1"/>
    <col min="4610" max="4610" width="14.5703125" customWidth="1"/>
    <col min="4611" max="4611" width="20.85546875" customWidth="1"/>
    <col min="4617" max="4617" width="12.28515625" customWidth="1"/>
    <col min="4865" max="4865" width="3.85546875" customWidth="1"/>
    <col min="4866" max="4866" width="14.5703125" customWidth="1"/>
    <col min="4867" max="4867" width="20.85546875" customWidth="1"/>
    <col min="4873" max="4873" width="12.28515625" customWidth="1"/>
    <col min="5121" max="5121" width="3.85546875" customWidth="1"/>
    <col min="5122" max="5122" width="14.5703125" customWidth="1"/>
    <col min="5123" max="5123" width="20.85546875" customWidth="1"/>
    <col min="5129" max="5129" width="12.28515625" customWidth="1"/>
    <col min="5377" max="5377" width="3.85546875" customWidth="1"/>
    <col min="5378" max="5378" width="14.5703125" customWidth="1"/>
    <col min="5379" max="5379" width="20.85546875" customWidth="1"/>
    <col min="5385" max="5385" width="12.28515625" customWidth="1"/>
    <col min="5633" max="5633" width="3.85546875" customWidth="1"/>
    <col min="5634" max="5634" width="14.5703125" customWidth="1"/>
    <col min="5635" max="5635" width="20.85546875" customWidth="1"/>
    <col min="5641" max="5641" width="12.28515625" customWidth="1"/>
    <col min="5889" max="5889" width="3.85546875" customWidth="1"/>
    <col min="5890" max="5890" width="14.5703125" customWidth="1"/>
    <col min="5891" max="5891" width="20.85546875" customWidth="1"/>
    <col min="5897" max="5897" width="12.28515625" customWidth="1"/>
    <col min="6145" max="6145" width="3.85546875" customWidth="1"/>
    <col min="6146" max="6146" width="14.5703125" customWidth="1"/>
    <col min="6147" max="6147" width="20.85546875" customWidth="1"/>
    <col min="6153" max="6153" width="12.28515625" customWidth="1"/>
    <col min="6401" max="6401" width="3.85546875" customWidth="1"/>
    <col min="6402" max="6402" width="14.5703125" customWidth="1"/>
    <col min="6403" max="6403" width="20.85546875" customWidth="1"/>
    <col min="6409" max="6409" width="12.28515625" customWidth="1"/>
    <col min="6657" max="6657" width="3.85546875" customWidth="1"/>
    <col min="6658" max="6658" width="14.5703125" customWidth="1"/>
    <col min="6659" max="6659" width="20.85546875" customWidth="1"/>
    <col min="6665" max="6665" width="12.28515625" customWidth="1"/>
    <col min="6913" max="6913" width="3.85546875" customWidth="1"/>
    <col min="6914" max="6914" width="14.5703125" customWidth="1"/>
    <col min="6915" max="6915" width="20.85546875" customWidth="1"/>
    <col min="6921" max="6921" width="12.28515625" customWidth="1"/>
    <col min="7169" max="7169" width="3.85546875" customWidth="1"/>
    <col min="7170" max="7170" width="14.5703125" customWidth="1"/>
    <col min="7171" max="7171" width="20.85546875" customWidth="1"/>
    <col min="7177" max="7177" width="12.28515625" customWidth="1"/>
    <col min="7425" max="7425" width="3.85546875" customWidth="1"/>
    <col min="7426" max="7426" width="14.5703125" customWidth="1"/>
    <col min="7427" max="7427" width="20.85546875" customWidth="1"/>
    <col min="7433" max="7433" width="12.28515625" customWidth="1"/>
    <col min="7681" max="7681" width="3.85546875" customWidth="1"/>
    <col min="7682" max="7682" width="14.5703125" customWidth="1"/>
    <col min="7683" max="7683" width="20.85546875" customWidth="1"/>
    <col min="7689" max="7689" width="12.28515625" customWidth="1"/>
    <col min="7937" max="7937" width="3.85546875" customWidth="1"/>
    <col min="7938" max="7938" width="14.5703125" customWidth="1"/>
    <col min="7939" max="7939" width="20.85546875" customWidth="1"/>
    <col min="7945" max="7945" width="12.28515625" customWidth="1"/>
    <col min="8193" max="8193" width="3.85546875" customWidth="1"/>
    <col min="8194" max="8194" width="14.5703125" customWidth="1"/>
    <col min="8195" max="8195" width="20.85546875" customWidth="1"/>
    <col min="8201" max="8201" width="12.28515625" customWidth="1"/>
    <col min="8449" max="8449" width="3.85546875" customWidth="1"/>
    <col min="8450" max="8450" width="14.5703125" customWidth="1"/>
    <col min="8451" max="8451" width="20.85546875" customWidth="1"/>
    <col min="8457" max="8457" width="12.28515625" customWidth="1"/>
    <col min="8705" max="8705" width="3.85546875" customWidth="1"/>
    <col min="8706" max="8706" width="14.5703125" customWidth="1"/>
    <col min="8707" max="8707" width="20.85546875" customWidth="1"/>
    <col min="8713" max="8713" width="12.28515625" customWidth="1"/>
    <col min="8961" max="8961" width="3.85546875" customWidth="1"/>
    <col min="8962" max="8962" width="14.5703125" customWidth="1"/>
    <col min="8963" max="8963" width="20.85546875" customWidth="1"/>
    <col min="8969" max="8969" width="12.28515625" customWidth="1"/>
    <col min="9217" max="9217" width="3.85546875" customWidth="1"/>
    <col min="9218" max="9218" width="14.5703125" customWidth="1"/>
    <col min="9219" max="9219" width="20.85546875" customWidth="1"/>
    <col min="9225" max="9225" width="12.28515625" customWidth="1"/>
    <col min="9473" max="9473" width="3.85546875" customWidth="1"/>
    <col min="9474" max="9474" width="14.5703125" customWidth="1"/>
    <col min="9475" max="9475" width="20.85546875" customWidth="1"/>
    <col min="9481" max="9481" width="12.28515625" customWidth="1"/>
    <col min="9729" max="9729" width="3.85546875" customWidth="1"/>
    <col min="9730" max="9730" width="14.5703125" customWidth="1"/>
    <col min="9731" max="9731" width="20.85546875" customWidth="1"/>
    <col min="9737" max="9737" width="12.28515625" customWidth="1"/>
    <col min="9985" max="9985" width="3.85546875" customWidth="1"/>
    <col min="9986" max="9986" width="14.5703125" customWidth="1"/>
    <col min="9987" max="9987" width="20.85546875" customWidth="1"/>
    <col min="9993" max="9993" width="12.28515625" customWidth="1"/>
    <col min="10241" max="10241" width="3.85546875" customWidth="1"/>
    <col min="10242" max="10242" width="14.5703125" customWidth="1"/>
    <col min="10243" max="10243" width="20.85546875" customWidth="1"/>
    <col min="10249" max="10249" width="12.28515625" customWidth="1"/>
    <col min="10497" max="10497" width="3.85546875" customWidth="1"/>
    <col min="10498" max="10498" width="14.5703125" customWidth="1"/>
    <col min="10499" max="10499" width="20.85546875" customWidth="1"/>
    <col min="10505" max="10505" width="12.28515625" customWidth="1"/>
    <col min="10753" max="10753" width="3.85546875" customWidth="1"/>
    <col min="10754" max="10754" width="14.5703125" customWidth="1"/>
    <col min="10755" max="10755" width="20.85546875" customWidth="1"/>
    <col min="10761" max="10761" width="12.28515625" customWidth="1"/>
    <col min="11009" max="11009" width="3.85546875" customWidth="1"/>
    <col min="11010" max="11010" width="14.5703125" customWidth="1"/>
    <col min="11011" max="11011" width="20.85546875" customWidth="1"/>
    <col min="11017" max="11017" width="12.28515625" customWidth="1"/>
    <col min="11265" max="11265" width="3.85546875" customWidth="1"/>
    <col min="11266" max="11266" width="14.5703125" customWidth="1"/>
    <col min="11267" max="11267" width="20.85546875" customWidth="1"/>
    <col min="11273" max="11273" width="12.28515625" customWidth="1"/>
    <col min="11521" max="11521" width="3.85546875" customWidth="1"/>
    <col min="11522" max="11522" width="14.5703125" customWidth="1"/>
    <col min="11523" max="11523" width="20.85546875" customWidth="1"/>
    <col min="11529" max="11529" width="12.28515625" customWidth="1"/>
    <col min="11777" max="11777" width="3.85546875" customWidth="1"/>
    <col min="11778" max="11778" width="14.5703125" customWidth="1"/>
    <col min="11779" max="11779" width="20.85546875" customWidth="1"/>
    <col min="11785" max="11785" width="12.28515625" customWidth="1"/>
    <col min="12033" max="12033" width="3.85546875" customWidth="1"/>
    <col min="12034" max="12034" width="14.5703125" customWidth="1"/>
    <col min="12035" max="12035" width="20.85546875" customWidth="1"/>
    <col min="12041" max="12041" width="12.28515625" customWidth="1"/>
    <col min="12289" max="12289" width="3.85546875" customWidth="1"/>
    <col min="12290" max="12290" width="14.5703125" customWidth="1"/>
    <col min="12291" max="12291" width="20.85546875" customWidth="1"/>
    <col min="12297" max="12297" width="12.28515625" customWidth="1"/>
    <col min="12545" max="12545" width="3.85546875" customWidth="1"/>
    <col min="12546" max="12546" width="14.5703125" customWidth="1"/>
    <col min="12547" max="12547" width="20.85546875" customWidth="1"/>
    <col min="12553" max="12553" width="12.28515625" customWidth="1"/>
    <col min="12801" max="12801" width="3.85546875" customWidth="1"/>
    <col min="12802" max="12802" width="14.5703125" customWidth="1"/>
    <col min="12803" max="12803" width="20.85546875" customWidth="1"/>
    <col min="12809" max="12809" width="12.28515625" customWidth="1"/>
    <col min="13057" max="13057" width="3.85546875" customWidth="1"/>
    <col min="13058" max="13058" width="14.5703125" customWidth="1"/>
    <col min="13059" max="13059" width="20.85546875" customWidth="1"/>
    <col min="13065" max="13065" width="12.28515625" customWidth="1"/>
    <col min="13313" max="13313" width="3.85546875" customWidth="1"/>
    <col min="13314" max="13314" width="14.5703125" customWidth="1"/>
    <col min="13315" max="13315" width="20.85546875" customWidth="1"/>
    <col min="13321" max="13321" width="12.28515625" customWidth="1"/>
    <col min="13569" max="13569" width="3.85546875" customWidth="1"/>
    <col min="13570" max="13570" width="14.5703125" customWidth="1"/>
    <col min="13571" max="13571" width="20.85546875" customWidth="1"/>
    <col min="13577" max="13577" width="12.28515625" customWidth="1"/>
    <col min="13825" max="13825" width="3.85546875" customWidth="1"/>
    <col min="13826" max="13826" width="14.5703125" customWidth="1"/>
    <col min="13827" max="13827" width="20.85546875" customWidth="1"/>
    <col min="13833" max="13833" width="12.28515625" customWidth="1"/>
    <col min="14081" max="14081" width="3.85546875" customWidth="1"/>
    <col min="14082" max="14082" width="14.5703125" customWidth="1"/>
    <col min="14083" max="14083" width="20.85546875" customWidth="1"/>
    <col min="14089" max="14089" width="12.28515625" customWidth="1"/>
    <col min="14337" max="14337" width="3.85546875" customWidth="1"/>
    <col min="14338" max="14338" width="14.5703125" customWidth="1"/>
    <col min="14339" max="14339" width="20.85546875" customWidth="1"/>
    <col min="14345" max="14345" width="12.28515625" customWidth="1"/>
    <col min="14593" max="14593" width="3.85546875" customWidth="1"/>
    <col min="14594" max="14594" width="14.5703125" customWidth="1"/>
    <col min="14595" max="14595" width="20.85546875" customWidth="1"/>
    <col min="14601" max="14601" width="12.28515625" customWidth="1"/>
    <col min="14849" max="14849" width="3.85546875" customWidth="1"/>
    <col min="14850" max="14850" width="14.5703125" customWidth="1"/>
    <col min="14851" max="14851" width="20.85546875" customWidth="1"/>
    <col min="14857" max="14857" width="12.28515625" customWidth="1"/>
    <col min="15105" max="15105" width="3.85546875" customWidth="1"/>
    <col min="15106" max="15106" width="14.5703125" customWidth="1"/>
    <col min="15107" max="15107" width="20.85546875" customWidth="1"/>
    <col min="15113" max="15113" width="12.28515625" customWidth="1"/>
    <col min="15361" max="15361" width="3.85546875" customWidth="1"/>
    <col min="15362" max="15362" width="14.5703125" customWidth="1"/>
    <col min="15363" max="15363" width="20.85546875" customWidth="1"/>
    <col min="15369" max="15369" width="12.28515625" customWidth="1"/>
    <col min="15617" max="15617" width="3.85546875" customWidth="1"/>
    <col min="15618" max="15618" width="14.5703125" customWidth="1"/>
    <col min="15619" max="15619" width="20.85546875" customWidth="1"/>
    <col min="15625" max="15625" width="12.28515625" customWidth="1"/>
    <col min="15873" max="15873" width="3.85546875" customWidth="1"/>
    <col min="15874" max="15874" width="14.5703125" customWidth="1"/>
    <col min="15875" max="15875" width="20.85546875" customWidth="1"/>
    <col min="15881" max="15881" width="12.28515625" customWidth="1"/>
    <col min="16129" max="16129" width="3.85546875" customWidth="1"/>
    <col min="16130" max="16130" width="14.5703125" customWidth="1"/>
    <col min="16131" max="16131" width="20.85546875" customWidth="1"/>
    <col min="16137" max="16137" width="12.28515625" customWidth="1"/>
  </cols>
  <sheetData>
    <row r="1" spans="1:9" x14ac:dyDescent="0.25">
      <c r="A1" s="53" t="s">
        <v>0</v>
      </c>
      <c r="B1" s="53"/>
      <c r="C1" s="53"/>
      <c r="D1" s="53"/>
      <c r="E1" s="53" t="s">
        <v>1</v>
      </c>
      <c r="F1" s="53"/>
      <c r="G1" s="53"/>
      <c r="H1" s="53"/>
      <c r="I1" s="53"/>
    </row>
    <row r="2" spans="1:9" x14ac:dyDescent="0.25">
      <c r="A2" s="53" t="s">
        <v>2</v>
      </c>
      <c r="B2" s="53"/>
      <c r="C2" s="53"/>
      <c r="D2" s="53"/>
      <c r="E2" s="54" t="s">
        <v>3</v>
      </c>
      <c r="F2" s="54"/>
      <c r="G2" s="54"/>
      <c r="H2" s="54"/>
      <c r="I2" s="54"/>
    </row>
    <row r="3" spans="1:9" x14ac:dyDescent="0.25">
      <c r="A3" s="53" t="s">
        <v>4</v>
      </c>
      <c r="B3" s="53"/>
      <c r="C3" s="53"/>
      <c r="D3" s="53"/>
      <c r="E3" s="36"/>
      <c r="F3" s="36"/>
      <c r="G3" s="36"/>
      <c r="H3" s="36"/>
      <c r="I3" s="36"/>
    </row>
    <row r="4" spans="1:9" x14ac:dyDescent="0.25">
      <c r="A4" s="53" t="s">
        <v>5</v>
      </c>
      <c r="B4" s="53"/>
      <c r="C4" s="53"/>
      <c r="D4" s="53"/>
      <c r="E4" s="36"/>
      <c r="F4" s="36"/>
      <c r="G4" s="36"/>
      <c r="H4" s="36"/>
      <c r="I4" s="36"/>
    </row>
    <row r="5" spans="1:9" ht="15.75" x14ac:dyDescent="0.25">
      <c r="A5" s="2"/>
      <c r="B5" s="2"/>
      <c r="C5" s="2"/>
      <c r="D5" s="2"/>
      <c r="E5" s="1"/>
      <c r="F5" s="1"/>
      <c r="G5" s="1"/>
      <c r="H5" s="1"/>
      <c r="I5" s="1"/>
    </row>
    <row r="6" spans="1:9" ht="19.5" x14ac:dyDescent="0.3">
      <c r="A6" s="55" t="s">
        <v>6</v>
      </c>
      <c r="B6" s="55"/>
      <c r="C6" s="55"/>
      <c r="D6" s="55"/>
      <c r="E6" s="55"/>
      <c r="F6" s="55"/>
      <c r="G6" s="55"/>
      <c r="H6" s="55"/>
      <c r="I6" s="55"/>
    </row>
    <row r="7" spans="1:9" ht="15.75" x14ac:dyDescent="0.25">
      <c r="A7" s="2"/>
      <c r="B7" s="2"/>
      <c r="C7" s="2"/>
      <c r="D7" s="2"/>
      <c r="E7" s="2"/>
      <c r="F7" s="2"/>
      <c r="G7" s="2"/>
      <c r="H7" s="2"/>
      <c r="I7" s="2"/>
    </row>
    <row r="8" spans="1:9" ht="15.75" x14ac:dyDescent="0.25">
      <c r="A8" s="56" t="s">
        <v>7</v>
      </c>
      <c r="B8" s="56"/>
      <c r="C8" s="56" t="s">
        <v>543</v>
      </c>
      <c r="D8" s="56"/>
      <c r="E8" s="56" t="s">
        <v>8</v>
      </c>
      <c r="F8" s="56"/>
      <c r="G8" s="27">
        <v>3</v>
      </c>
      <c r="H8" s="3"/>
      <c r="I8" s="3"/>
    </row>
    <row r="9" spans="1:9" ht="15.75" x14ac:dyDescent="0.25">
      <c r="A9" s="56" t="s">
        <v>9</v>
      </c>
      <c r="B9" s="56"/>
      <c r="C9" s="56" t="s">
        <v>26</v>
      </c>
      <c r="D9" s="56"/>
      <c r="E9" s="56" t="s">
        <v>11</v>
      </c>
      <c r="F9" s="56"/>
      <c r="G9" s="27" t="s">
        <v>540</v>
      </c>
      <c r="H9" s="3"/>
      <c r="I9" s="3"/>
    </row>
    <row r="10" spans="1:9" ht="15.75" x14ac:dyDescent="0.25">
      <c r="A10" s="56" t="s">
        <v>12</v>
      </c>
      <c r="B10" s="56"/>
      <c r="C10" s="56" t="s">
        <v>520</v>
      </c>
      <c r="D10" s="56"/>
      <c r="E10" s="4"/>
      <c r="F10" s="4"/>
      <c r="G10" s="1"/>
      <c r="H10" s="1"/>
      <c r="I10" s="1"/>
    </row>
    <row r="11" spans="1:9" ht="15.75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ht="47.25" x14ac:dyDescent="0.25">
      <c r="A12" s="57" t="s">
        <v>13</v>
      </c>
      <c r="B12" s="59" t="s">
        <v>14</v>
      </c>
      <c r="C12" s="61" t="s">
        <v>15</v>
      </c>
      <c r="D12" s="62"/>
      <c r="E12" s="5" t="s">
        <v>16</v>
      </c>
      <c r="F12" s="5" t="s">
        <v>17</v>
      </c>
      <c r="G12" s="70" t="s">
        <v>18</v>
      </c>
      <c r="H12" s="71"/>
      <c r="I12" s="65" t="s">
        <v>19</v>
      </c>
    </row>
    <row r="13" spans="1:9" ht="15.75" x14ac:dyDescent="0.25">
      <c r="A13" s="58"/>
      <c r="B13" s="60"/>
      <c r="C13" s="63"/>
      <c r="D13" s="64"/>
      <c r="E13" s="6">
        <v>0.3</v>
      </c>
      <c r="F13" s="6">
        <v>0.7</v>
      </c>
      <c r="G13" s="7" t="s">
        <v>20</v>
      </c>
      <c r="H13" s="7" t="s">
        <v>21</v>
      </c>
      <c r="I13" s="66"/>
    </row>
    <row r="14" spans="1:9" ht="15.75" x14ac:dyDescent="0.25">
      <c r="A14" s="8">
        <v>1</v>
      </c>
      <c r="B14" s="8">
        <v>2</v>
      </c>
      <c r="C14" s="9">
        <v>3</v>
      </c>
      <c r="D14" s="10"/>
      <c r="E14" s="8">
        <v>4</v>
      </c>
      <c r="F14" s="8">
        <v>5</v>
      </c>
      <c r="G14" s="8">
        <v>6</v>
      </c>
      <c r="H14" s="8">
        <v>7</v>
      </c>
      <c r="I14" s="7">
        <v>8</v>
      </c>
    </row>
    <row r="15" spans="1:9" ht="15.75" x14ac:dyDescent="0.25">
      <c r="A15" s="11">
        <v>1</v>
      </c>
      <c r="B15" s="25" t="s">
        <v>28</v>
      </c>
      <c r="C15" s="30" t="s">
        <v>29</v>
      </c>
      <c r="D15" s="29" t="s">
        <v>30</v>
      </c>
      <c r="E15" s="13"/>
      <c r="F15" s="13"/>
      <c r="G15" s="13">
        <f>E15*$E$13+F15*$F$13</f>
        <v>0</v>
      </c>
      <c r="H15" s="14" t="str">
        <f>IF(G15&lt;4,"F",IF(G15&lt;=4.9,"D",IF(G15&lt;=5.4,"D+",IF(G15&lt;=5.9,"C",IF(G15&lt;=6.9,"C+",IF(G15&lt;=7.9,"B",IF(G15&lt;=8.4,"B+","A")))))))</f>
        <v>F</v>
      </c>
      <c r="I15" s="15"/>
    </row>
    <row r="16" spans="1:9" ht="15.75" x14ac:dyDescent="0.25">
      <c r="A16" s="11">
        <v>2</v>
      </c>
      <c r="B16" s="25" t="s">
        <v>31</v>
      </c>
      <c r="C16" s="30" t="s">
        <v>32</v>
      </c>
      <c r="D16" s="29" t="s">
        <v>30</v>
      </c>
      <c r="E16" s="13"/>
      <c r="F16" s="13"/>
      <c r="G16" s="13">
        <f t="shared" ref="G16:G59" si="0">E16*$E$13+F16*$F$13</f>
        <v>0</v>
      </c>
      <c r="H16" s="14" t="str">
        <f t="shared" ref="H16:H59" si="1">IF(G16&lt;4,"F",IF(G16&lt;=4.9,"D",IF(G16&lt;=5.4,"D+",IF(G16&lt;=5.9,"C",IF(G16&lt;=6.9,"C+",IF(G16&lt;=7.9,"B",IF(G16&lt;=8.4,"B+","A")))))))</f>
        <v>F</v>
      </c>
      <c r="I16" s="15"/>
    </row>
    <row r="17" spans="1:9" ht="15.75" x14ac:dyDescent="0.25">
      <c r="A17" s="11">
        <v>3</v>
      </c>
      <c r="B17" s="25" t="s">
        <v>33</v>
      </c>
      <c r="C17" s="30" t="s">
        <v>34</v>
      </c>
      <c r="D17" s="29" t="s">
        <v>30</v>
      </c>
      <c r="E17" s="13">
        <v>9</v>
      </c>
      <c r="F17" s="13">
        <v>6.5</v>
      </c>
      <c r="G17" s="13">
        <f t="shared" si="0"/>
        <v>7.25</v>
      </c>
      <c r="H17" s="14" t="str">
        <f t="shared" si="1"/>
        <v>B</v>
      </c>
      <c r="I17" s="15"/>
    </row>
    <row r="18" spans="1:9" ht="15.75" x14ac:dyDescent="0.25">
      <c r="A18" s="11">
        <v>4</v>
      </c>
      <c r="B18" s="25" t="s">
        <v>35</v>
      </c>
      <c r="C18" s="30" t="s">
        <v>36</v>
      </c>
      <c r="D18" s="29" t="s">
        <v>37</v>
      </c>
      <c r="E18" s="13">
        <v>9</v>
      </c>
      <c r="F18" s="13">
        <v>6.5</v>
      </c>
      <c r="G18" s="13">
        <f t="shared" si="0"/>
        <v>7.25</v>
      </c>
      <c r="H18" s="14" t="str">
        <f t="shared" si="1"/>
        <v>B</v>
      </c>
      <c r="I18" s="15"/>
    </row>
    <row r="19" spans="1:9" ht="15.75" x14ac:dyDescent="0.25">
      <c r="A19" s="11">
        <v>5</v>
      </c>
      <c r="B19" s="25" t="s">
        <v>38</v>
      </c>
      <c r="C19" s="30" t="s">
        <v>39</v>
      </c>
      <c r="D19" s="29" t="s">
        <v>40</v>
      </c>
      <c r="E19" s="13">
        <v>8</v>
      </c>
      <c r="F19" s="13">
        <v>5</v>
      </c>
      <c r="G19" s="13">
        <f t="shared" si="0"/>
        <v>5.9</v>
      </c>
      <c r="H19" s="14" t="str">
        <f t="shared" si="1"/>
        <v>C</v>
      </c>
      <c r="I19" s="15"/>
    </row>
    <row r="20" spans="1:9" ht="15.75" x14ac:dyDescent="0.25">
      <c r="A20" s="11">
        <v>6</v>
      </c>
      <c r="B20" s="25" t="s">
        <v>41</v>
      </c>
      <c r="C20" s="30" t="s">
        <v>42</v>
      </c>
      <c r="D20" s="29" t="s">
        <v>43</v>
      </c>
      <c r="E20" s="13">
        <v>8</v>
      </c>
      <c r="F20" s="13">
        <v>6.5</v>
      </c>
      <c r="G20" s="13">
        <f t="shared" si="0"/>
        <v>6.9499999999999993</v>
      </c>
      <c r="H20" s="14" t="str">
        <f t="shared" si="1"/>
        <v>B</v>
      </c>
      <c r="I20" s="15"/>
    </row>
    <row r="21" spans="1:9" ht="15.75" x14ac:dyDescent="0.25">
      <c r="A21" s="11">
        <v>7</v>
      </c>
      <c r="B21" s="25" t="s">
        <v>44</v>
      </c>
      <c r="C21" s="30" t="s">
        <v>45</v>
      </c>
      <c r="D21" s="29" t="s">
        <v>46</v>
      </c>
      <c r="E21" s="13">
        <v>7.5</v>
      </c>
      <c r="F21" s="13">
        <v>5.5</v>
      </c>
      <c r="G21" s="13">
        <f t="shared" si="0"/>
        <v>6.1</v>
      </c>
      <c r="H21" s="14" t="str">
        <f t="shared" si="1"/>
        <v>C+</v>
      </c>
      <c r="I21" s="15"/>
    </row>
    <row r="22" spans="1:9" ht="15.75" x14ac:dyDescent="0.25">
      <c r="A22" s="11">
        <v>8</v>
      </c>
      <c r="B22" s="25" t="s">
        <v>47</v>
      </c>
      <c r="C22" s="30" t="s">
        <v>48</v>
      </c>
      <c r="D22" s="29" t="s">
        <v>49</v>
      </c>
      <c r="E22" s="13">
        <v>8.5</v>
      </c>
      <c r="F22" s="13">
        <v>6.5</v>
      </c>
      <c r="G22" s="13">
        <f t="shared" si="0"/>
        <v>7.1</v>
      </c>
      <c r="H22" s="14" t="str">
        <f t="shared" si="1"/>
        <v>B</v>
      </c>
      <c r="I22" s="15"/>
    </row>
    <row r="23" spans="1:9" ht="15.75" x14ac:dyDescent="0.25">
      <c r="A23" s="11">
        <v>9</v>
      </c>
      <c r="B23" s="25" t="s">
        <v>50</v>
      </c>
      <c r="C23" s="30" t="s">
        <v>51</v>
      </c>
      <c r="D23" s="29" t="s">
        <v>52</v>
      </c>
      <c r="E23" s="13"/>
      <c r="F23" s="13"/>
      <c r="G23" s="13">
        <f t="shared" si="0"/>
        <v>0</v>
      </c>
      <c r="H23" s="14" t="str">
        <f t="shared" si="1"/>
        <v>F</v>
      </c>
      <c r="I23" s="15"/>
    </row>
    <row r="24" spans="1:9" ht="15.75" x14ac:dyDescent="0.25">
      <c r="A24" s="11">
        <v>10</v>
      </c>
      <c r="B24" s="25" t="s">
        <v>53</v>
      </c>
      <c r="C24" s="30" t="s">
        <v>54</v>
      </c>
      <c r="D24" s="29" t="s">
        <v>55</v>
      </c>
      <c r="E24" s="13"/>
      <c r="F24" s="13"/>
      <c r="G24" s="13">
        <f t="shared" si="0"/>
        <v>0</v>
      </c>
      <c r="H24" s="14" t="str">
        <f t="shared" si="1"/>
        <v>F</v>
      </c>
      <c r="I24" s="15"/>
    </row>
    <row r="25" spans="1:9" ht="15.75" x14ac:dyDescent="0.25">
      <c r="A25" s="11">
        <v>11</v>
      </c>
      <c r="B25" s="25" t="s">
        <v>56</v>
      </c>
      <c r="C25" s="30" t="s">
        <v>57</v>
      </c>
      <c r="D25" s="29" t="s">
        <v>58</v>
      </c>
      <c r="E25" s="13">
        <v>8</v>
      </c>
      <c r="F25" s="13">
        <v>6.5</v>
      </c>
      <c r="G25" s="13">
        <f t="shared" si="0"/>
        <v>6.9499999999999993</v>
      </c>
      <c r="H25" s="14" t="str">
        <f t="shared" si="1"/>
        <v>B</v>
      </c>
      <c r="I25" s="15"/>
    </row>
    <row r="26" spans="1:9" ht="15.75" x14ac:dyDescent="0.25">
      <c r="A26" s="11">
        <v>12</v>
      </c>
      <c r="B26" s="25" t="s">
        <v>59</v>
      </c>
      <c r="C26" s="30" t="s">
        <v>60</v>
      </c>
      <c r="D26" s="29" t="s">
        <v>61</v>
      </c>
      <c r="E26" s="13">
        <v>8</v>
      </c>
      <c r="F26" s="13">
        <v>6.5</v>
      </c>
      <c r="G26" s="13">
        <f t="shared" si="0"/>
        <v>6.9499999999999993</v>
      </c>
      <c r="H26" s="14" t="str">
        <f t="shared" si="1"/>
        <v>B</v>
      </c>
      <c r="I26" s="15"/>
    </row>
    <row r="27" spans="1:9" ht="15.75" x14ac:dyDescent="0.25">
      <c r="A27" s="11">
        <v>13</v>
      </c>
      <c r="B27" s="25" t="s">
        <v>62</v>
      </c>
      <c r="C27" s="30" t="s">
        <v>63</v>
      </c>
      <c r="D27" s="29" t="s">
        <v>64</v>
      </c>
      <c r="E27" s="13">
        <v>8.5</v>
      </c>
      <c r="F27" s="13">
        <v>6</v>
      </c>
      <c r="G27" s="13">
        <f t="shared" si="0"/>
        <v>6.7499999999999991</v>
      </c>
      <c r="H27" s="14" t="str">
        <f t="shared" si="1"/>
        <v>C+</v>
      </c>
      <c r="I27" s="15"/>
    </row>
    <row r="28" spans="1:9" ht="15.75" x14ac:dyDescent="0.25">
      <c r="A28" s="11">
        <v>14</v>
      </c>
      <c r="B28" s="25" t="s">
        <v>65</v>
      </c>
      <c r="C28" s="30" t="s">
        <v>66</v>
      </c>
      <c r="D28" s="29" t="s">
        <v>67</v>
      </c>
      <c r="E28" s="13">
        <v>7.5</v>
      </c>
      <c r="F28" s="13">
        <v>6</v>
      </c>
      <c r="G28" s="13">
        <f t="shared" si="0"/>
        <v>6.4499999999999993</v>
      </c>
      <c r="H28" s="14" t="str">
        <f t="shared" si="1"/>
        <v>C+</v>
      </c>
      <c r="I28" s="15"/>
    </row>
    <row r="29" spans="1:9" ht="15.75" x14ac:dyDescent="0.25">
      <c r="A29" s="11">
        <v>15</v>
      </c>
      <c r="B29" s="25" t="s">
        <v>68</v>
      </c>
      <c r="C29" s="30" t="s">
        <v>69</v>
      </c>
      <c r="D29" s="29" t="s">
        <v>70</v>
      </c>
      <c r="E29" s="13">
        <v>8.5</v>
      </c>
      <c r="F29" s="13">
        <v>5.5</v>
      </c>
      <c r="G29" s="13">
        <f t="shared" si="0"/>
        <v>6.3999999999999995</v>
      </c>
      <c r="H29" s="14" t="str">
        <f t="shared" si="1"/>
        <v>C+</v>
      </c>
      <c r="I29" s="15"/>
    </row>
    <row r="30" spans="1:9" ht="15.75" x14ac:dyDescent="0.25">
      <c r="A30" s="11">
        <v>16</v>
      </c>
      <c r="B30" s="25" t="s">
        <v>71</v>
      </c>
      <c r="C30" s="30" t="s">
        <v>72</v>
      </c>
      <c r="D30" s="29" t="s">
        <v>73</v>
      </c>
      <c r="E30" s="13">
        <v>8.5</v>
      </c>
      <c r="F30" s="13">
        <v>6</v>
      </c>
      <c r="G30" s="13">
        <f t="shared" si="0"/>
        <v>6.7499999999999991</v>
      </c>
      <c r="H30" s="14" t="str">
        <f t="shared" si="1"/>
        <v>C+</v>
      </c>
      <c r="I30" s="15"/>
    </row>
    <row r="31" spans="1:9" ht="15.75" x14ac:dyDescent="0.25">
      <c r="A31" s="11">
        <v>17</v>
      </c>
      <c r="B31" s="25" t="s">
        <v>74</v>
      </c>
      <c r="C31" s="30" t="s">
        <v>75</v>
      </c>
      <c r="D31" s="29" t="s">
        <v>76</v>
      </c>
      <c r="E31" s="13">
        <v>8</v>
      </c>
      <c r="F31" s="13">
        <v>6.5</v>
      </c>
      <c r="G31" s="13">
        <f t="shared" si="0"/>
        <v>6.9499999999999993</v>
      </c>
      <c r="H31" s="14" t="str">
        <f t="shared" si="1"/>
        <v>B</v>
      </c>
      <c r="I31" s="15"/>
    </row>
    <row r="32" spans="1:9" ht="15.75" x14ac:dyDescent="0.25">
      <c r="A32" s="11">
        <v>18</v>
      </c>
      <c r="B32" s="25" t="s">
        <v>77</v>
      </c>
      <c r="C32" s="30" t="s">
        <v>78</v>
      </c>
      <c r="D32" s="29" t="s">
        <v>79</v>
      </c>
      <c r="E32" s="13">
        <v>9</v>
      </c>
      <c r="F32" s="13">
        <v>7</v>
      </c>
      <c r="G32" s="13">
        <f t="shared" si="0"/>
        <v>7.6</v>
      </c>
      <c r="H32" s="14" t="str">
        <f t="shared" si="1"/>
        <v>B</v>
      </c>
      <c r="I32" s="15"/>
    </row>
    <row r="33" spans="1:9" ht="15.75" x14ac:dyDescent="0.25">
      <c r="A33" s="11">
        <v>19</v>
      </c>
      <c r="B33" s="25" t="s">
        <v>80</v>
      </c>
      <c r="C33" s="30" t="s">
        <v>81</v>
      </c>
      <c r="D33" s="29" t="s">
        <v>79</v>
      </c>
      <c r="E33" s="13">
        <v>8</v>
      </c>
      <c r="F33" s="13">
        <v>5.5</v>
      </c>
      <c r="G33" s="13">
        <f t="shared" si="0"/>
        <v>6.25</v>
      </c>
      <c r="H33" s="14" t="str">
        <f t="shared" si="1"/>
        <v>C+</v>
      </c>
      <c r="I33" s="15"/>
    </row>
    <row r="34" spans="1:9" ht="15.75" x14ac:dyDescent="0.25">
      <c r="A34" s="11">
        <v>20</v>
      </c>
      <c r="B34" s="25" t="s">
        <v>82</v>
      </c>
      <c r="C34" s="30" t="s">
        <v>83</v>
      </c>
      <c r="D34" s="29" t="s">
        <v>84</v>
      </c>
      <c r="E34" s="13">
        <v>8</v>
      </c>
      <c r="F34" s="13">
        <v>5.5</v>
      </c>
      <c r="G34" s="13">
        <f t="shared" si="0"/>
        <v>6.25</v>
      </c>
      <c r="H34" s="14" t="str">
        <f t="shared" si="1"/>
        <v>C+</v>
      </c>
      <c r="I34" s="15"/>
    </row>
    <row r="35" spans="1:9" ht="15.75" x14ac:dyDescent="0.25">
      <c r="A35" s="11">
        <v>21</v>
      </c>
      <c r="B35" s="25" t="s">
        <v>85</v>
      </c>
      <c r="C35" s="30" t="s">
        <v>86</v>
      </c>
      <c r="D35" s="29" t="s">
        <v>87</v>
      </c>
      <c r="E35" s="13"/>
      <c r="F35" s="13"/>
      <c r="G35" s="13">
        <f t="shared" si="0"/>
        <v>0</v>
      </c>
      <c r="H35" s="14" t="str">
        <f t="shared" si="1"/>
        <v>F</v>
      </c>
      <c r="I35" s="15"/>
    </row>
    <row r="36" spans="1:9" ht="15.75" x14ac:dyDescent="0.25">
      <c r="A36" s="11">
        <v>22</v>
      </c>
      <c r="B36" s="25" t="s">
        <v>88</v>
      </c>
      <c r="C36" s="30" t="s">
        <v>89</v>
      </c>
      <c r="D36" s="29" t="s">
        <v>90</v>
      </c>
      <c r="E36" s="13">
        <v>8.5</v>
      </c>
      <c r="F36" s="13">
        <v>6</v>
      </c>
      <c r="G36" s="13">
        <f t="shared" si="0"/>
        <v>6.7499999999999991</v>
      </c>
      <c r="H36" s="14" t="str">
        <f t="shared" si="1"/>
        <v>C+</v>
      </c>
      <c r="I36" s="15"/>
    </row>
    <row r="37" spans="1:9" ht="15.75" x14ac:dyDescent="0.25">
      <c r="A37" s="11">
        <v>23</v>
      </c>
      <c r="B37" s="25" t="s">
        <v>91</v>
      </c>
      <c r="C37" s="30" t="s">
        <v>92</v>
      </c>
      <c r="D37" s="29" t="s">
        <v>93</v>
      </c>
      <c r="E37" s="13">
        <v>8.5</v>
      </c>
      <c r="F37" s="13">
        <v>7</v>
      </c>
      <c r="G37" s="13">
        <f t="shared" si="0"/>
        <v>7.4499999999999993</v>
      </c>
      <c r="H37" s="14" t="str">
        <f t="shared" si="1"/>
        <v>B</v>
      </c>
      <c r="I37" s="15"/>
    </row>
    <row r="38" spans="1:9" ht="15.75" x14ac:dyDescent="0.25">
      <c r="A38" s="11">
        <v>24</v>
      </c>
      <c r="B38" s="25" t="s">
        <v>94</v>
      </c>
      <c r="C38" s="30" t="s">
        <v>95</v>
      </c>
      <c r="D38" s="29" t="s">
        <v>96</v>
      </c>
      <c r="E38" s="13">
        <v>8.5</v>
      </c>
      <c r="F38" s="13">
        <v>7</v>
      </c>
      <c r="G38" s="13">
        <f t="shared" si="0"/>
        <v>7.4499999999999993</v>
      </c>
      <c r="H38" s="14" t="str">
        <f t="shared" si="1"/>
        <v>B</v>
      </c>
      <c r="I38" s="15"/>
    </row>
    <row r="39" spans="1:9" ht="15.75" x14ac:dyDescent="0.25">
      <c r="A39" s="11">
        <v>25</v>
      </c>
      <c r="B39" s="25" t="s">
        <v>97</v>
      </c>
      <c r="C39" s="30" t="s">
        <v>98</v>
      </c>
      <c r="D39" s="29" t="s">
        <v>99</v>
      </c>
      <c r="E39" s="13">
        <v>9</v>
      </c>
      <c r="F39" s="13">
        <v>6.5</v>
      </c>
      <c r="G39" s="13">
        <f t="shared" si="0"/>
        <v>7.25</v>
      </c>
      <c r="H39" s="14" t="str">
        <f t="shared" si="1"/>
        <v>B</v>
      </c>
      <c r="I39" s="15"/>
    </row>
    <row r="40" spans="1:9" ht="15.75" x14ac:dyDescent="0.25">
      <c r="A40" s="11">
        <v>26</v>
      </c>
      <c r="B40" s="25" t="s">
        <v>100</v>
      </c>
      <c r="C40" s="30" t="s">
        <v>101</v>
      </c>
      <c r="D40" s="29" t="s">
        <v>102</v>
      </c>
      <c r="E40" s="13">
        <v>8.5</v>
      </c>
      <c r="F40" s="13">
        <v>6.5</v>
      </c>
      <c r="G40" s="13">
        <f t="shared" si="0"/>
        <v>7.1</v>
      </c>
      <c r="H40" s="14" t="str">
        <f t="shared" si="1"/>
        <v>B</v>
      </c>
      <c r="I40" s="15"/>
    </row>
    <row r="41" spans="1:9" ht="15.75" x14ac:dyDescent="0.25">
      <c r="A41" s="11">
        <v>27</v>
      </c>
      <c r="B41" s="25" t="s">
        <v>103</v>
      </c>
      <c r="C41" s="30" t="s">
        <v>104</v>
      </c>
      <c r="D41" s="29" t="s">
        <v>105</v>
      </c>
      <c r="E41" s="13">
        <v>7.5</v>
      </c>
      <c r="F41" s="13">
        <v>6</v>
      </c>
      <c r="G41" s="13">
        <f t="shared" si="0"/>
        <v>6.4499999999999993</v>
      </c>
      <c r="H41" s="14" t="str">
        <f t="shared" si="1"/>
        <v>C+</v>
      </c>
      <c r="I41" s="15"/>
    </row>
    <row r="42" spans="1:9" ht="15.75" x14ac:dyDescent="0.25">
      <c r="A42" s="11">
        <v>28</v>
      </c>
      <c r="B42" s="25" t="s">
        <v>106</v>
      </c>
      <c r="C42" s="30" t="s">
        <v>107</v>
      </c>
      <c r="D42" s="29" t="s">
        <v>108</v>
      </c>
      <c r="E42" s="13">
        <v>9</v>
      </c>
      <c r="F42" s="13">
        <v>6</v>
      </c>
      <c r="G42" s="13">
        <f t="shared" si="0"/>
        <v>6.8999999999999986</v>
      </c>
      <c r="H42" s="14" t="str">
        <f t="shared" si="1"/>
        <v>C+</v>
      </c>
      <c r="I42" s="15"/>
    </row>
    <row r="43" spans="1:9" ht="15.75" x14ac:dyDescent="0.25">
      <c r="A43" s="11">
        <v>29</v>
      </c>
      <c r="B43" s="25" t="s">
        <v>109</v>
      </c>
      <c r="C43" s="30" t="s">
        <v>110</v>
      </c>
      <c r="D43" s="29" t="s">
        <v>111</v>
      </c>
      <c r="E43" s="13">
        <v>8</v>
      </c>
      <c r="F43" s="13">
        <v>6.5</v>
      </c>
      <c r="G43" s="13">
        <f t="shared" si="0"/>
        <v>6.9499999999999993</v>
      </c>
      <c r="H43" s="14" t="str">
        <f t="shared" si="1"/>
        <v>B</v>
      </c>
      <c r="I43" s="15"/>
    </row>
    <row r="44" spans="1:9" ht="15.75" x14ac:dyDescent="0.25">
      <c r="A44" s="11">
        <v>30</v>
      </c>
      <c r="B44" s="25" t="s">
        <v>112</v>
      </c>
      <c r="C44" s="30" t="s">
        <v>113</v>
      </c>
      <c r="D44" s="29" t="s">
        <v>114</v>
      </c>
      <c r="E44" s="13">
        <v>8.5</v>
      </c>
      <c r="F44" s="13">
        <v>6.5</v>
      </c>
      <c r="G44" s="13">
        <f t="shared" si="0"/>
        <v>7.1</v>
      </c>
      <c r="H44" s="14" t="str">
        <f t="shared" si="1"/>
        <v>B</v>
      </c>
      <c r="I44" s="15"/>
    </row>
    <row r="45" spans="1:9" ht="15.75" x14ac:dyDescent="0.25">
      <c r="A45" s="11">
        <v>31</v>
      </c>
      <c r="B45" s="25" t="s">
        <v>115</v>
      </c>
      <c r="C45" s="30" t="s">
        <v>116</v>
      </c>
      <c r="D45" s="29" t="s">
        <v>117</v>
      </c>
      <c r="E45" s="13">
        <v>8.5</v>
      </c>
      <c r="F45" s="13">
        <v>6.5</v>
      </c>
      <c r="G45" s="13">
        <f t="shared" si="0"/>
        <v>7.1</v>
      </c>
      <c r="H45" s="14" t="str">
        <f t="shared" si="1"/>
        <v>B</v>
      </c>
      <c r="I45" s="15"/>
    </row>
    <row r="46" spans="1:9" ht="15.75" x14ac:dyDescent="0.25">
      <c r="A46" s="11">
        <v>32</v>
      </c>
      <c r="B46" s="25" t="s">
        <v>118</v>
      </c>
      <c r="C46" s="30" t="s">
        <v>119</v>
      </c>
      <c r="D46" s="29" t="s">
        <v>120</v>
      </c>
      <c r="E46" s="13"/>
      <c r="F46" s="13"/>
      <c r="G46" s="13">
        <f t="shared" si="0"/>
        <v>0</v>
      </c>
      <c r="H46" s="14" t="str">
        <f t="shared" si="1"/>
        <v>F</v>
      </c>
      <c r="I46" s="15"/>
    </row>
    <row r="47" spans="1:9" ht="15.75" x14ac:dyDescent="0.25">
      <c r="A47" s="11">
        <v>33</v>
      </c>
      <c r="B47" s="25" t="s">
        <v>121</v>
      </c>
      <c r="C47" s="30" t="s">
        <v>122</v>
      </c>
      <c r="D47" s="29" t="s">
        <v>123</v>
      </c>
      <c r="E47" s="13">
        <v>9</v>
      </c>
      <c r="F47" s="13">
        <v>7</v>
      </c>
      <c r="G47" s="13">
        <f t="shared" si="0"/>
        <v>7.6</v>
      </c>
      <c r="H47" s="14" t="str">
        <f t="shared" si="1"/>
        <v>B</v>
      </c>
      <c r="I47" s="15"/>
    </row>
    <row r="48" spans="1:9" ht="15.75" x14ac:dyDescent="0.25">
      <c r="A48" s="11">
        <v>34</v>
      </c>
      <c r="B48" s="25" t="s">
        <v>124</v>
      </c>
      <c r="C48" s="30" t="s">
        <v>125</v>
      </c>
      <c r="D48" s="29" t="s">
        <v>126</v>
      </c>
      <c r="E48" s="13">
        <v>8.5</v>
      </c>
      <c r="F48" s="13">
        <v>6</v>
      </c>
      <c r="G48" s="13">
        <f t="shared" si="0"/>
        <v>6.7499999999999991</v>
      </c>
      <c r="H48" s="14" t="str">
        <f t="shared" si="1"/>
        <v>C+</v>
      </c>
      <c r="I48" s="16"/>
    </row>
    <row r="49" spans="1:9" ht="15.75" x14ac:dyDescent="0.25">
      <c r="A49" s="11">
        <v>35</v>
      </c>
      <c r="B49" s="25" t="s">
        <v>127</v>
      </c>
      <c r="C49" s="30" t="s">
        <v>128</v>
      </c>
      <c r="D49" s="29" t="s">
        <v>129</v>
      </c>
      <c r="E49" s="13">
        <v>7.5</v>
      </c>
      <c r="F49" s="13">
        <v>6.5</v>
      </c>
      <c r="G49" s="13">
        <f t="shared" si="0"/>
        <v>6.8</v>
      </c>
      <c r="H49" s="14" t="str">
        <f t="shared" si="1"/>
        <v>C+</v>
      </c>
      <c r="I49" s="15"/>
    </row>
    <row r="50" spans="1:9" ht="15.75" x14ac:dyDescent="0.25">
      <c r="A50" s="11">
        <v>36</v>
      </c>
      <c r="B50" s="25" t="s">
        <v>130</v>
      </c>
      <c r="C50" s="30" t="s">
        <v>131</v>
      </c>
      <c r="D50" s="29" t="s">
        <v>132</v>
      </c>
      <c r="E50" s="13">
        <v>9</v>
      </c>
      <c r="F50" s="13">
        <v>6.5</v>
      </c>
      <c r="G50" s="13">
        <f t="shared" si="0"/>
        <v>7.25</v>
      </c>
      <c r="H50" s="14" t="str">
        <f t="shared" si="1"/>
        <v>B</v>
      </c>
      <c r="I50" s="15"/>
    </row>
    <row r="51" spans="1:9" ht="15.75" x14ac:dyDescent="0.25">
      <c r="A51" s="11">
        <v>37</v>
      </c>
      <c r="B51" s="25" t="s">
        <v>133</v>
      </c>
      <c r="C51" s="30" t="s">
        <v>134</v>
      </c>
      <c r="D51" s="29" t="s">
        <v>135</v>
      </c>
      <c r="E51" s="13">
        <v>6</v>
      </c>
      <c r="F51" s="13">
        <v>6.5</v>
      </c>
      <c r="G51" s="13">
        <f t="shared" si="0"/>
        <v>6.35</v>
      </c>
      <c r="H51" s="14" t="str">
        <f t="shared" si="1"/>
        <v>C+</v>
      </c>
      <c r="I51" s="15"/>
    </row>
    <row r="52" spans="1:9" ht="15.75" x14ac:dyDescent="0.25">
      <c r="A52" s="11">
        <v>38</v>
      </c>
      <c r="B52" s="25" t="s">
        <v>136</v>
      </c>
      <c r="C52" s="30" t="s">
        <v>137</v>
      </c>
      <c r="D52" s="29" t="s">
        <v>135</v>
      </c>
      <c r="E52" s="13">
        <v>9</v>
      </c>
      <c r="F52" s="13">
        <v>7</v>
      </c>
      <c r="G52" s="13">
        <f t="shared" si="0"/>
        <v>7.6</v>
      </c>
      <c r="H52" s="14" t="str">
        <f t="shared" si="1"/>
        <v>B</v>
      </c>
      <c r="I52" s="15"/>
    </row>
    <row r="53" spans="1:9" ht="15.75" x14ac:dyDescent="0.25">
      <c r="A53" s="11">
        <v>39</v>
      </c>
      <c r="B53" s="25" t="s">
        <v>138</v>
      </c>
      <c r="C53" s="30" t="s">
        <v>139</v>
      </c>
      <c r="D53" s="29" t="s">
        <v>140</v>
      </c>
      <c r="E53" s="13">
        <v>9</v>
      </c>
      <c r="F53" s="13">
        <v>6</v>
      </c>
      <c r="G53" s="13">
        <f t="shared" si="0"/>
        <v>6.8999999999999986</v>
      </c>
      <c r="H53" s="14" t="str">
        <f t="shared" si="1"/>
        <v>C+</v>
      </c>
      <c r="I53" s="15"/>
    </row>
    <row r="54" spans="1:9" ht="15.75" x14ac:dyDescent="0.25">
      <c r="A54" s="11">
        <v>40</v>
      </c>
      <c r="B54" s="25" t="s">
        <v>141</v>
      </c>
      <c r="C54" s="30" t="s">
        <v>142</v>
      </c>
      <c r="D54" s="29" t="s">
        <v>143</v>
      </c>
      <c r="E54" s="13">
        <v>7.5</v>
      </c>
      <c r="F54" s="13">
        <v>6</v>
      </c>
      <c r="G54" s="13">
        <f t="shared" si="0"/>
        <v>6.4499999999999993</v>
      </c>
      <c r="H54" s="14" t="str">
        <f t="shared" si="1"/>
        <v>C+</v>
      </c>
      <c r="I54" s="15"/>
    </row>
    <row r="55" spans="1:9" ht="15.75" x14ac:dyDescent="0.25">
      <c r="A55" s="11">
        <v>41</v>
      </c>
      <c r="B55" s="25" t="s">
        <v>144</v>
      </c>
      <c r="C55" s="30" t="s">
        <v>145</v>
      </c>
      <c r="D55" s="29" t="s">
        <v>146</v>
      </c>
      <c r="E55" s="13">
        <v>9</v>
      </c>
      <c r="F55" s="13">
        <v>4</v>
      </c>
      <c r="G55" s="13">
        <f t="shared" si="0"/>
        <v>5.5</v>
      </c>
      <c r="H55" s="14" t="str">
        <f t="shared" si="1"/>
        <v>C</v>
      </c>
      <c r="I55" s="15"/>
    </row>
    <row r="56" spans="1:9" ht="15.75" x14ac:dyDescent="0.25">
      <c r="A56" s="11">
        <v>42</v>
      </c>
      <c r="B56" s="25" t="s">
        <v>147</v>
      </c>
      <c r="C56" s="30" t="s">
        <v>148</v>
      </c>
      <c r="D56" s="29" t="s">
        <v>146</v>
      </c>
      <c r="E56" s="13">
        <v>8</v>
      </c>
      <c r="F56" s="13">
        <v>7</v>
      </c>
      <c r="G56" s="13">
        <f t="shared" si="0"/>
        <v>7.2999999999999989</v>
      </c>
      <c r="H56" s="14" t="str">
        <f t="shared" si="1"/>
        <v>B</v>
      </c>
      <c r="I56" s="15"/>
    </row>
    <row r="57" spans="1:9" ht="15.75" x14ac:dyDescent="0.25">
      <c r="A57" s="11">
        <v>43</v>
      </c>
      <c r="B57" s="25" t="s">
        <v>149</v>
      </c>
      <c r="C57" s="30" t="s">
        <v>150</v>
      </c>
      <c r="D57" s="29" t="s">
        <v>151</v>
      </c>
      <c r="E57" s="13">
        <v>7.5</v>
      </c>
      <c r="F57" s="13">
        <v>6</v>
      </c>
      <c r="G57" s="13">
        <f t="shared" si="0"/>
        <v>6.4499999999999993</v>
      </c>
      <c r="H57" s="14" t="str">
        <f t="shared" si="1"/>
        <v>C+</v>
      </c>
      <c r="I57" s="15"/>
    </row>
    <row r="58" spans="1:9" ht="15.75" x14ac:dyDescent="0.25">
      <c r="A58" s="11">
        <v>44</v>
      </c>
      <c r="B58" s="25" t="s">
        <v>152</v>
      </c>
      <c r="C58" s="30" t="s">
        <v>153</v>
      </c>
      <c r="D58" s="29" t="s">
        <v>154</v>
      </c>
      <c r="E58" s="13">
        <v>9</v>
      </c>
      <c r="F58" s="13">
        <v>6.5</v>
      </c>
      <c r="G58" s="13">
        <f t="shared" si="0"/>
        <v>7.25</v>
      </c>
      <c r="H58" s="14" t="str">
        <f t="shared" si="1"/>
        <v>B</v>
      </c>
      <c r="I58" s="15"/>
    </row>
    <row r="59" spans="1:9" ht="15.75" x14ac:dyDescent="0.25">
      <c r="A59" s="11">
        <v>45</v>
      </c>
      <c r="B59" s="25" t="s">
        <v>155</v>
      </c>
      <c r="C59" s="31" t="s">
        <v>156</v>
      </c>
      <c r="D59" s="29" t="s">
        <v>157</v>
      </c>
      <c r="E59" s="13">
        <v>8</v>
      </c>
      <c r="F59" s="13">
        <v>6</v>
      </c>
      <c r="G59" s="13">
        <f t="shared" si="0"/>
        <v>6.6</v>
      </c>
      <c r="H59" s="14" t="str">
        <f t="shared" si="1"/>
        <v>C+</v>
      </c>
      <c r="I59" s="15"/>
    </row>
    <row r="60" spans="1:9" ht="15.75" x14ac:dyDescent="0.25">
      <c r="A60" s="72" t="str">
        <f>"Cộng danh sách gồm "</f>
        <v xml:space="preserve">Cộng danh sách gồm </v>
      </c>
      <c r="B60" s="73"/>
      <c r="C60" s="74"/>
      <c r="D60" s="17">
        <f>COUNTA(H15:H59)</f>
        <v>45</v>
      </c>
      <c r="E60" s="32">
        <v>1</v>
      </c>
      <c r="F60" s="18"/>
      <c r="G60" s="19"/>
      <c r="H60" s="20"/>
      <c r="I60" s="21"/>
    </row>
    <row r="61" spans="1:9" ht="15.75" x14ac:dyDescent="0.25">
      <c r="A61" s="67" t="s">
        <v>22</v>
      </c>
      <c r="B61" s="67"/>
      <c r="C61" s="67"/>
      <c r="D61" s="22">
        <f>COUNTIF(G15:G59,"&gt;=4")</f>
        <v>39</v>
      </c>
      <c r="E61" s="33">
        <f>D61/D60</f>
        <v>0.8666666666666667</v>
      </c>
      <c r="F61" s="23"/>
      <c r="G61" s="19"/>
      <c r="H61" s="20"/>
      <c r="I61" s="21"/>
    </row>
    <row r="62" spans="1:9" ht="15.75" x14ac:dyDescent="0.25">
      <c r="A62" s="67" t="s">
        <v>23</v>
      </c>
      <c r="B62" s="67"/>
      <c r="C62" s="67"/>
      <c r="D62" s="22">
        <f>COUNTIF(G15:G59,"&lt;4")</f>
        <v>6</v>
      </c>
      <c r="E62" s="33">
        <f>D62/D60</f>
        <v>0.13333333333333333</v>
      </c>
      <c r="F62" s="23"/>
      <c r="G62" s="19"/>
      <c r="H62" s="20"/>
      <c r="I62" s="21"/>
    </row>
    <row r="63" spans="1:9" ht="15.75" x14ac:dyDescent="0.25">
      <c r="A63" s="24"/>
      <c r="B63" s="24"/>
      <c r="C63" s="4"/>
      <c r="D63" s="24"/>
      <c r="E63" s="3"/>
      <c r="F63" s="1"/>
      <c r="G63" s="1"/>
      <c r="H63" s="1"/>
      <c r="I63" s="1"/>
    </row>
    <row r="64" spans="1:9" ht="15.75" x14ac:dyDescent="0.25">
      <c r="A64" s="1"/>
      <c r="B64" s="1"/>
      <c r="C64" s="1"/>
      <c r="D64" s="1"/>
      <c r="E64" s="68" t="s">
        <v>545</v>
      </c>
      <c r="F64" s="68"/>
      <c r="G64" s="68"/>
      <c r="H64" s="68"/>
      <c r="I64" s="68"/>
    </row>
    <row r="65" spans="1:9" ht="15.75" x14ac:dyDescent="0.25">
      <c r="A65" s="69" t="s">
        <v>24</v>
      </c>
      <c r="B65" s="69"/>
      <c r="C65" s="69"/>
      <c r="D65" s="1"/>
      <c r="E65" s="69" t="s">
        <v>25</v>
      </c>
      <c r="F65" s="69"/>
      <c r="G65" s="69"/>
      <c r="H65" s="69"/>
      <c r="I65" s="69"/>
    </row>
    <row r="66" spans="1:9" ht="15.75" x14ac:dyDescent="0.25">
      <c r="A66" s="1"/>
      <c r="B66" s="1"/>
      <c r="C66" s="1"/>
      <c r="D66" s="1"/>
      <c r="E66" s="1"/>
      <c r="F66" s="1"/>
      <c r="G66" s="1"/>
      <c r="H66" s="1"/>
      <c r="I66" s="1"/>
    </row>
  </sheetData>
  <protectedRanges>
    <protectedRange sqref="A66:I66" name="Range5"/>
    <protectedRange sqref="I15:I47 I49:I59" name="Range4"/>
    <protectedRange sqref="E15:F59" name="Range3"/>
    <protectedRange sqref="C8 G8:G9 C10" name="Range2"/>
    <protectedRange sqref="E13:F13" name="Range6"/>
    <protectedRange sqref="A4" name="Range1_1"/>
    <protectedRange sqref="B48:D48" name="Range3_1"/>
    <protectedRange sqref="B49:D59" name="Range3_3"/>
    <protectedRange sqref="I48" name="Range4_1"/>
    <protectedRange sqref="C9" name="Range2_2_1"/>
  </protectedRanges>
  <mergeCells count="26">
    <mergeCell ref="I12:I13"/>
    <mergeCell ref="A61:C61"/>
    <mergeCell ref="A62:C62"/>
    <mergeCell ref="E64:I64"/>
    <mergeCell ref="A65:C65"/>
    <mergeCell ref="E65:I65"/>
    <mergeCell ref="G12:H12"/>
    <mergeCell ref="A60:C60"/>
    <mergeCell ref="A10:B10"/>
    <mergeCell ref="C10:D10"/>
    <mergeCell ref="A12:A13"/>
    <mergeCell ref="B12:B13"/>
    <mergeCell ref="C12:D13"/>
    <mergeCell ref="A6:I6"/>
    <mergeCell ref="A8:B8"/>
    <mergeCell ref="C8:D8"/>
    <mergeCell ref="E8:F8"/>
    <mergeCell ref="A9:B9"/>
    <mergeCell ref="C9:D9"/>
    <mergeCell ref="E9:F9"/>
    <mergeCell ref="A4:D4"/>
    <mergeCell ref="A1:D1"/>
    <mergeCell ref="E1:I1"/>
    <mergeCell ref="A2:D2"/>
    <mergeCell ref="E2:I2"/>
    <mergeCell ref="A3:D3"/>
  </mergeCells>
  <conditionalFormatting sqref="H15:H62">
    <cfRule type="cellIs" dxfId="11" priority="2" stopIfTrue="1" operator="equal">
      <formula>"F"</formula>
    </cfRule>
  </conditionalFormatting>
  <conditionalFormatting sqref="G15:G62">
    <cfRule type="expression" dxfId="10" priority="1" stopIfTrue="1">
      <formula>MAX(#REF!)&lt;4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workbookViewId="0">
      <selection activeCell="L14" sqref="L14"/>
    </sheetView>
  </sheetViews>
  <sheetFormatPr defaultRowHeight="15" x14ac:dyDescent="0.25"/>
  <cols>
    <col min="1" max="1" width="3.85546875" customWidth="1"/>
    <col min="2" max="2" width="14.140625" customWidth="1"/>
    <col min="3" max="3" width="20.85546875" customWidth="1"/>
    <col min="5" max="5" width="9.85546875" customWidth="1"/>
    <col min="7" max="7" width="7.7109375" customWidth="1"/>
    <col min="8" max="8" width="7.85546875" customWidth="1"/>
    <col min="9" max="9" width="7.42578125" customWidth="1"/>
    <col min="257" max="257" width="3.85546875" customWidth="1"/>
    <col min="258" max="258" width="14.5703125" customWidth="1"/>
    <col min="259" max="259" width="20.85546875" customWidth="1"/>
    <col min="265" max="265" width="12.28515625" customWidth="1"/>
    <col min="513" max="513" width="3.85546875" customWidth="1"/>
    <col min="514" max="514" width="14.5703125" customWidth="1"/>
    <col min="515" max="515" width="20.85546875" customWidth="1"/>
    <col min="521" max="521" width="12.28515625" customWidth="1"/>
    <col min="769" max="769" width="3.85546875" customWidth="1"/>
    <col min="770" max="770" width="14.5703125" customWidth="1"/>
    <col min="771" max="771" width="20.85546875" customWidth="1"/>
    <col min="777" max="777" width="12.28515625" customWidth="1"/>
    <col min="1025" max="1025" width="3.85546875" customWidth="1"/>
    <col min="1026" max="1026" width="14.5703125" customWidth="1"/>
    <col min="1027" max="1027" width="20.85546875" customWidth="1"/>
    <col min="1033" max="1033" width="12.28515625" customWidth="1"/>
    <col min="1281" max="1281" width="3.85546875" customWidth="1"/>
    <col min="1282" max="1282" width="14.5703125" customWidth="1"/>
    <col min="1283" max="1283" width="20.85546875" customWidth="1"/>
    <col min="1289" max="1289" width="12.28515625" customWidth="1"/>
    <col min="1537" max="1537" width="3.85546875" customWidth="1"/>
    <col min="1538" max="1538" width="14.5703125" customWidth="1"/>
    <col min="1539" max="1539" width="20.85546875" customWidth="1"/>
    <col min="1545" max="1545" width="12.28515625" customWidth="1"/>
    <col min="1793" max="1793" width="3.85546875" customWidth="1"/>
    <col min="1794" max="1794" width="14.5703125" customWidth="1"/>
    <col min="1795" max="1795" width="20.85546875" customWidth="1"/>
    <col min="1801" max="1801" width="12.28515625" customWidth="1"/>
    <col min="2049" max="2049" width="3.85546875" customWidth="1"/>
    <col min="2050" max="2050" width="14.5703125" customWidth="1"/>
    <col min="2051" max="2051" width="20.85546875" customWidth="1"/>
    <col min="2057" max="2057" width="12.28515625" customWidth="1"/>
    <col min="2305" max="2305" width="3.85546875" customWidth="1"/>
    <col min="2306" max="2306" width="14.5703125" customWidth="1"/>
    <col min="2307" max="2307" width="20.85546875" customWidth="1"/>
    <col min="2313" max="2313" width="12.28515625" customWidth="1"/>
    <col min="2561" max="2561" width="3.85546875" customWidth="1"/>
    <col min="2562" max="2562" width="14.5703125" customWidth="1"/>
    <col min="2563" max="2563" width="20.85546875" customWidth="1"/>
    <col min="2569" max="2569" width="12.28515625" customWidth="1"/>
    <col min="2817" max="2817" width="3.85546875" customWidth="1"/>
    <col min="2818" max="2818" width="14.5703125" customWidth="1"/>
    <col min="2819" max="2819" width="20.85546875" customWidth="1"/>
    <col min="2825" max="2825" width="12.28515625" customWidth="1"/>
    <col min="3073" max="3073" width="3.85546875" customWidth="1"/>
    <col min="3074" max="3074" width="14.5703125" customWidth="1"/>
    <col min="3075" max="3075" width="20.85546875" customWidth="1"/>
    <col min="3081" max="3081" width="12.28515625" customWidth="1"/>
    <col min="3329" max="3329" width="3.85546875" customWidth="1"/>
    <col min="3330" max="3330" width="14.5703125" customWidth="1"/>
    <col min="3331" max="3331" width="20.85546875" customWidth="1"/>
    <col min="3337" max="3337" width="12.28515625" customWidth="1"/>
    <col min="3585" max="3585" width="3.85546875" customWidth="1"/>
    <col min="3586" max="3586" width="14.5703125" customWidth="1"/>
    <col min="3587" max="3587" width="20.85546875" customWidth="1"/>
    <col min="3593" max="3593" width="12.28515625" customWidth="1"/>
    <col min="3841" max="3841" width="3.85546875" customWidth="1"/>
    <col min="3842" max="3842" width="14.5703125" customWidth="1"/>
    <col min="3843" max="3843" width="20.85546875" customWidth="1"/>
    <col min="3849" max="3849" width="12.28515625" customWidth="1"/>
    <col min="4097" max="4097" width="3.85546875" customWidth="1"/>
    <col min="4098" max="4098" width="14.5703125" customWidth="1"/>
    <col min="4099" max="4099" width="20.85546875" customWidth="1"/>
    <col min="4105" max="4105" width="12.28515625" customWidth="1"/>
    <col min="4353" max="4353" width="3.85546875" customWidth="1"/>
    <col min="4354" max="4354" width="14.5703125" customWidth="1"/>
    <col min="4355" max="4355" width="20.85546875" customWidth="1"/>
    <col min="4361" max="4361" width="12.28515625" customWidth="1"/>
    <col min="4609" max="4609" width="3.85546875" customWidth="1"/>
    <col min="4610" max="4610" width="14.5703125" customWidth="1"/>
    <col min="4611" max="4611" width="20.85546875" customWidth="1"/>
    <col min="4617" max="4617" width="12.28515625" customWidth="1"/>
    <col min="4865" max="4865" width="3.85546875" customWidth="1"/>
    <col min="4866" max="4866" width="14.5703125" customWidth="1"/>
    <col min="4867" max="4867" width="20.85546875" customWidth="1"/>
    <col min="4873" max="4873" width="12.28515625" customWidth="1"/>
    <col min="5121" max="5121" width="3.85546875" customWidth="1"/>
    <col min="5122" max="5122" width="14.5703125" customWidth="1"/>
    <col min="5123" max="5123" width="20.85546875" customWidth="1"/>
    <col min="5129" max="5129" width="12.28515625" customWidth="1"/>
    <col min="5377" max="5377" width="3.85546875" customWidth="1"/>
    <col min="5378" max="5378" width="14.5703125" customWidth="1"/>
    <col min="5379" max="5379" width="20.85546875" customWidth="1"/>
    <col min="5385" max="5385" width="12.28515625" customWidth="1"/>
    <col min="5633" max="5633" width="3.85546875" customWidth="1"/>
    <col min="5634" max="5634" width="14.5703125" customWidth="1"/>
    <col min="5635" max="5635" width="20.85546875" customWidth="1"/>
    <col min="5641" max="5641" width="12.28515625" customWidth="1"/>
    <col min="5889" max="5889" width="3.85546875" customWidth="1"/>
    <col min="5890" max="5890" width="14.5703125" customWidth="1"/>
    <col min="5891" max="5891" width="20.85546875" customWidth="1"/>
    <col min="5897" max="5897" width="12.28515625" customWidth="1"/>
    <col min="6145" max="6145" width="3.85546875" customWidth="1"/>
    <col min="6146" max="6146" width="14.5703125" customWidth="1"/>
    <col min="6147" max="6147" width="20.85546875" customWidth="1"/>
    <col min="6153" max="6153" width="12.28515625" customWidth="1"/>
    <col min="6401" max="6401" width="3.85546875" customWidth="1"/>
    <col min="6402" max="6402" width="14.5703125" customWidth="1"/>
    <col min="6403" max="6403" width="20.85546875" customWidth="1"/>
    <col min="6409" max="6409" width="12.28515625" customWidth="1"/>
    <col min="6657" max="6657" width="3.85546875" customWidth="1"/>
    <col min="6658" max="6658" width="14.5703125" customWidth="1"/>
    <col min="6659" max="6659" width="20.85546875" customWidth="1"/>
    <col min="6665" max="6665" width="12.28515625" customWidth="1"/>
    <col min="6913" max="6913" width="3.85546875" customWidth="1"/>
    <col min="6914" max="6914" width="14.5703125" customWidth="1"/>
    <col min="6915" max="6915" width="20.85546875" customWidth="1"/>
    <col min="6921" max="6921" width="12.28515625" customWidth="1"/>
    <col min="7169" max="7169" width="3.85546875" customWidth="1"/>
    <col min="7170" max="7170" width="14.5703125" customWidth="1"/>
    <col min="7171" max="7171" width="20.85546875" customWidth="1"/>
    <col min="7177" max="7177" width="12.28515625" customWidth="1"/>
    <col min="7425" max="7425" width="3.85546875" customWidth="1"/>
    <col min="7426" max="7426" width="14.5703125" customWidth="1"/>
    <col min="7427" max="7427" width="20.85546875" customWidth="1"/>
    <col min="7433" max="7433" width="12.28515625" customWidth="1"/>
    <col min="7681" max="7681" width="3.85546875" customWidth="1"/>
    <col min="7682" max="7682" width="14.5703125" customWidth="1"/>
    <col min="7683" max="7683" width="20.85546875" customWidth="1"/>
    <col min="7689" max="7689" width="12.28515625" customWidth="1"/>
    <col min="7937" max="7937" width="3.85546875" customWidth="1"/>
    <col min="7938" max="7938" width="14.5703125" customWidth="1"/>
    <col min="7939" max="7939" width="20.85546875" customWidth="1"/>
    <col min="7945" max="7945" width="12.28515625" customWidth="1"/>
    <col min="8193" max="8193" width="3.85546875" customWidth="1"/>
    <col min="8194" max="8194" width="14.5703125" customWidth="1"/>
    <col min="8195" max="8195" width="20.85546875" customWidth="1"/>
    <col min="8201" max="8201" width="12.28515625" customWidth="1"/>
    <col min="8449" max="8449" width="3.85546875" customWidth="1"/>
    <col min="8450" max="8450" width="14.5703125" customWidth="1"/>
    <col min="8451" max="8451" width="20.85546875" customWidth="1"/>
    <col min="8457" max="8457" width="12.28515625" customWidth="1"/>
    <col min="8705" max="8705" width="3.85546875" customWidth="1"/>
    <col min="8706" max="8706" width="14.5703125" customWidth="1"/>
    <col min="8707" max="8707" width="20.85546875" customWidth="1"/>
    <col min="8713" max="8713" width="12.28515625" customWidth="1"/>
    <col min="8961" max="8961" width="3.85546875" customWidth="1"/>
    <col min="8962" max="8962" width="14.5703125" customWidth="1"/>
    <col min="8963" max="8963" width="20.85546875" customWidth="1"/>
    <col min="8969" max="8969" width="12.28515625" customWidth="1"/>
    <col min="9217" max="9217" width="3.85546875" customWidth="1"/>
    <col min="9218" max="9218" width="14.5703125" customWidth="1"/>
    <col min="9219" max="9219" width="20.85546875" customWidth="1"/>
    <col min="9225" max="9225" width="12.28515625" customWidth="1"/>
    <col min="9473" max="9473" width="3.85546875" customWidth="1"/>
    <col min="9474" max="9474" width="14.5703125" customWidth="1"/>
    <col min="9475" max="9475" width="20.85546875" customWidth="1"/>
    <col min="9481" max="9481" width="12.28515625" customWidth="1"/>
    <col min="9729" max="9729" width="3.85546875" customWidth="1"/>
    <col min="9730" max="9730" width="14.5703125" customWidth="1"/>
    <col min="9731" max="9731" width="20.85546875" customWidth="1"/>
    <col min="9737" max="9737" width="12.28515625" customWidth="1"/>
    <col min="9985" max="9985" width="3.85546875" customWidth="1"/>
    <col min="9986" max="9986" width="14.5703125" customWidth="1"/>
    <col min="9987" max="9987" width="20.85546875" customWidth="1"/>
    <col min="9993" max="9993" width="12.28515625" customWidth="1"/>
    <col min="10241" max="10241" width="3.85546875" customWidth="1"/>
    <col min="10242" max="10242" width="14.5703125" customWidth="1"/>
    <col min="10243" max="10243" width="20.85546875" customWidth="1"/>
    <col min="10249" max="10249" width="12.28515625" customWidth="1"/>
    <col min="10497" max="10497" width="3.85546875" customWidth="1"/>
    <col min="10498" max="10498" width="14.5703125" customWidth="1"/>
    <col min="10499" max="10499" width="20.85546875" customWidth="1"/>
    <col min="10505" max="10505" width="12.28515625" customWidth="1"/>
    <col min="10753" max="10753" width="3.85546875" customWidth="1"/>
    <col min="10754" max="10754" width="14.5703125" customWidth="1"/>
    <col min="10755" max="10755" width="20.85546875" customWidth="1"/>
    <col min="10761" max="10761" width="12.28515625" customWidth="1"/>
    <col min="11009" max="11009" width="3.85546875" customWidth="1"/>
    <col min="11010" max="11010" width="14.5703125" customWidth="1"/>
    <col min="11011" max="11011" width="20.85546875" customWidth="1"/>
    <col min="11017" max="11017" width="12.28515625" customWidth="1"/>
    <col min="11265" max="11265" width="3.85546875" customWidth="1"/>
    <col min="11266" max="11266" width="14.5703125" customWidth="1"/>
    <col min="11267" max="11267" width="20.85546875" customWidth="1"/>
    <col min="11273" max="11273" width="12.28515625" customWidth="1"/>
    <col min="11521" max="11521" width="3.85546875" customWidth="1"/>
    <col min="11522" max="11522" width="14.5703125" customWidth="1"/>
    <col min="11523" max="11523" width="20.85546875" customWidth="1"/>
    <col min="11529" max="11529" width="12.28515625" customWidth="1"/>
    <col min="11777" max="11777" width="3.85546875" customWidth="1"/>
    <col min="11778" max="11778" width="14.5703125" customWidth="1"/>
    <col min="11779" max="11779" width="20.85546875" customWidth="1"/>
    <col min="11785" max="11785" width="12.28515625" customWidth="1"/>
    <col min="12033" max="12033" width="3.85546875" customWidth="1"/>
    <col min="12034" max="12034" width="14.5703125" customWidth="1"/>
    <col min="12035" max="12035" width="20.85546875" customWidth="1"/>
    <col min="12041" max="12041" width="12.28515625" customWidth="1"/>
    <col min="12289" max="12289" width="3.85546875" customWidth="1"/>
    <col min="12290" max="12290" width="14.5703125" customWidth="1"/>
    <col min="12291" max="12291" width="20.85546875" customWidth="1"/>
    <col min="12297" max="12297" width="12.28515625" customWidth="1"/>
    <col min="12545" max="12545" width="3.85546875" customWidth="1"/>
    <col min="12546" max="12546" width="14.5703125" customWidth="1"/>
    <col min="12547" max="12547" width="20.85546875" customWidth="1"/>
    <col min="12553" max="12553" width="12.28515625" customWidth="1"/>
    <col min="12801" max="12801" width="3.85546875" customWidth="1"/>
    <col min="12802" max="12802" width="14.5703125" customWidth="1"/>
    <col min="12803" max="12803" width="20.85546875" customWidth="1"/>
    <col min="12809" max="12809" width="12.28515625" customWidth="1"/>
    <col min="13057" max="13057" width="3.85546875" customWidth="1"/>
    <col min="13058" max="13058" width="14.5703125" customWidth="1"/>
    <col min="13059" max="13059" width="20.85546875" customWidth="1"/>
    <col min="13065" max="13065" width="12.28515625" customWidth="1"/>
    <col min="13313" max="13313" width="3.85546875" customWidth="1"/>
    <col min="13314" max="13314" width="14.5703125" customWidth="1"/>
    <col min="13315" max="13315" width="20.85546875" customWidth="1"/>
    <col min="13321" max="13321" width="12.28515625" customWidth="1"/>
    <col min="13569" max="13569" width="3.85546875" customWidth="1"/>
    <col min="13570" max="13570" width="14.5703125" customWidth="1"/>
    <col min="13571" max="13571" width="20.85546875" customWidth="1"/>
    <col min="13577" max="13577" width="12.28515625" customWidth="1"/>
    <col min="13825" max="13825" width="3.85546875" customWidth="1"/>
    <col min="13826" max="13826" width="14.5703125" customWidth="1"/>
    <col min="13827" max="13827" width="20.85546875" customWidth="1"/>
    <col min="13833" max="13833" width="12.28515625" customWidth="1"/>
    <col min="14081" max="14081" width="3.85546875" customWidth="1"/>
    <col min="14082" max="14082" width="14.5703125" customWidth="1"/>
    <col min="14083" max="14083" width="20.85546875" customWidth="1"/>
    <col min="14089" max="14089" width="12.28515625" customWidth="1"/>
    <col min="14337" max="14337" width="3.85546875" customWidth="1"/>
    <col min="14338" max="14338" width="14.5703125" customWidth="1"/>
    <col min="14339" max="14339" width="20.85546875" customWidth="1"/>
    <col min="14345" max="14345" width="12.28515625" customWidth="1"/>
    <col min="14593" max="14593" width="3.85546875" customWidth="1"/>
    <col min="14594" max="14594" width="14.5703125" customWidth="1"/>
    <col min="14595" max="14595" width="20.85546875" customWidth="1"/>
    <col min="14601" max="14601" width="12.28515625" customWidth="1"/>
    <col min="14849" max="14849" width="3.85546875" customWidth="1"/>
    <col min="14850" max="14850" width="14.5703125" customWidth="1"/>
    <col min="14851" max="14851" width="20.85546875" customWidth="1"/>
    <col min="14857" max="14857" width="12.28515625" customWidth="1"/>
    <col min="15105" max="15105" width="3.85546875" customWidth="1"/>
    <col min="15106" max="15106" width="14.5703125" customWidth="1"/>
    <col min="15107" max="15107" width="20.85546875" customWidth="1"/>
    <col min="15113" max="15113" width="12.28515625" customWidth="1"/>
    <col min="15361" max="15361" width="3.85546875" customWidth="1"/>
    <col min="15362" max="15362" width="14.5703125" customWidth="1"/>
    <col min="15363" max="15363" width="20.85546875" customWidth="1"/>
    <col min="15369" max="15369" width="12.28515625" customWidth="1"/>
    <col min="15617" max="15617" width="3.85546875" customWidth="1"/>
    <col min="15618" max="15618" width="14.5703125" customWidth="1"/>
    <col min="15619" max="15619" width="20.85546875" customWidth="1"/>
    <col min="15625" max="15625" width="12.28515625" customWidth="1"/>
    <col min="15873" max="15873" width="3.85546875" customWidth="1"/>
    <col min="15874" max="15874" width="14.5703125" customWidth="1"/>
    <col min="15875" max="15875" width="20.85546875" customWidth="1"/>
    <col min="15881" max="15881" width="12.28515625" customWidth="1"/>
    <col min="16129" max="16129" width="3.85546875" customWidth="1"/>
    <col min="16130" max="16130" width="14.5703125" customWidth="1"/>
    <col min="16131" max="16131" width="20.85546875" customWidth="1"/>
    <col min="16137" max="16137" width="12.28515625" customWidth="1"/>
  </cols>
  <sheetData>
    <row r="1" spans="1:9" x14ac:dyDescent="0.25">
      <c r="A1" s="53" t="s">
        <v>0</v>
      </c>
      <c r="B1" s="53"/>
      <c r="C1" s="53"/>
      <c r="D1" s="53"/>
      <c r="E1" s="53" t="s">
        <v>1</v>
      </c>
      <c r="F1" s="53"/>
      <c r="G1" s="53"/>
      <c r="H1" s="53"/>
      <c r="I1" s="53"/>
    </row>
    <row r="2" spans="1:9" x14ac:dyDescent="0.25">
      <c r="A2" s="53" t="s">
        <v>2</v>
      </c>
      <c r="B2" s="53"/>
      <c r="C2" s="53"/>
      <c r="D2" s="53"/>
      <c r="E2" s="54" t="s">
        <v>3</v>
      </c>
      <c r="F2" s="54"/>
      <c r="G2" s="54"/>
      <c r="H2" s="54"/>
      <c r="I2" s="54"/>
    </row>
    <row r="3" spans="1:9" x14ac:dyDescent="0.25">
      <c r="A3" s="53" t="s">
        <v>4</v>
      </c>
      <c r="B3" s="53"/>
      <c r="C3" s="53"/>
      <c r="D3" s="53"/>
      <c r="E3" s="36"/>
      <c r="F3" s="36"/>
      <c r="G3" s="36"/>
      <c r="H3" s="36"/>
      <c r="I3" s="36"/>
    </row>
    <row r="4" spans="1:9" x14ac:dyDescent="0.25">
      <c r="A4" s="53" t="s">
        <v>5</v>
      </c>
      <c r="B4" s="53"/>
      <c r="C4" s="53"/>
      <c r="D4" s="53"/>
      <c r="E4" s="36"/>
      <c r="F4" s="36"/>
      <c r="G4" s="36"/>
      <c r="H4" s="36"/>
      <c r="I4" s="36"/>
    </row>
    <row r="5" spans="1:9" ht="15.75" x14ac:dyDescent="0.25">
      <c r="A5" s="2"/>
      <c r="B5" s="2"/>
      <c r="C5" s="2"/>
      <c r="D5" s="2"/>
      <c r="E5" s="1"/>
      <c r="F5" s="1"/>
      <c r="G5" s="1"/>
      <c r="H5" s="1"/>
      <c r="I5" s="1"/>
    </row>
    <row r="6" spans="1:9" ht="19.5" x14ac:dyDescent="0.3">
      <c r="A6" s="55" t="s">
        <v>6</v>
      </c>
      <c r="B6" s="55"/>
      <c r="C6" s="55"/>
      <c r="D6" s="55"/>
      <c r="E6" s="55"/>
      <c r="F6" s="55"/>
      <c r="G6" s="55"/>
      <c r="H6" s="55"/>
      <c r="I6" s="55"/>
    </row>
    <row r="7" spans="1:9" ht="15.75" x14ac:dyDescent="0.25">
      <c r="A7" s="2"/>
      <c r="B7" s="2"/>
      <c r="C7" s="2"/>
      <c r="D7" s="2"/>
      <c r="E7" s="2"/>
      <c r="F7" s="2"/>
      <c r="G7" s="2"/>
      <c r="H7" s="2"/>
      <c r="I7" s="2"/>
    </row>
    <row r="8" spans="1:9" ht="15.75" x14ac:dyDescent="0.25">
      <c r="A8" s="56" t="s">
        <v>7</v>
      </c>
      <c r="B8" s="56"/>
      <c r="C8" s="56" t="s">
        <v>543</v>
      </c>
      <c r="D8" s="56"/>
      <c r="E8" s="56" t="s">
        <v>8</v>
      </c>
      <c r="F8" s="56"/>
      <c r="G8" s="27">
        <v>3</v>
      </c>
      <c r="H8" s="3"/>
      <c r="I8" s="3"/>
    </row>
    <row r="9" spans="1:9" ht="15.75" x14ac:dyDescent="0.25">
      <c r="A9" s="56" t="s">
        <v>9</v>
      </c>
      <c r="B9" s="56"/>
      <c r="C9" s="56" t="s">
        <v>10</v>
      </c>
      <c r="D9" s="56"/>
      <c r="E9" s="56" t="s">
        <v>11</v>
      </c>
      <c r="F9" s="56"/>
      <c r="G9" s="27" t="s">
        <v>540</v>
      </c>
      <c r="H9" s="3"/>
      <c r="I9" s="3"/>
    </row>
    <row r="10" spans="1:9" ht="15.75" x14ac:dyDescent="0.25">
      <c r="A10" s="56" t="s">
        <v>12</v>
      </c>
      <c r="B10" s="56"/>
      <c r="C10" s="56" t="s">
        <v>520</v>
      </c>
      <c r="D10" s="56"/>
      <c r="E10" s="4"/>
      <c r="F10" s="4"/>
      <c r="G10" s="1"/>
      <c r="H10" s="1"/>
      <c r="I10" s="1"/>
    </row>
    <row r="11" spans="1:9" ht="15.75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ht="47.25" x14ac:dyDescent="0.25">
      <c r="A12" s="57" t="s">
        <v>13</v>
      </c>
      <c r="B12" s="59" t="s">
        <v>14</v>
      </c>
      <c r="C12" s="61" t="s">
        <v>15</v>
      </c>
      <c r="D12" s="62"/>
      <c r="E12" s="5" t="s">
        <v>16</v>
      </c>
      <c r="F12" s="5" t="s">
        <v>17</v>
      </c>
      <c r="G12" s="70" t="s">
        <v>18</v>
      </c>
      <c r="H12" s="71"/>
      <c r="I12" s="65" t="s">
        <v>19</v>
      </c>
    </row>
    <row r="13" spans="1:9" ht="15.75" x14ac:dyDescent="0.25">
      <c r="A13" s="58"/>
      <c r="B13" s="60"/>
      <c r="C13" s="63"/>
      <c r="D13" s="64"/>
      <c r="E13" s="6">
        <v>0.3</v>
      </c>
      <c r="F13" s="6">
        <v>0.7</v>
      </c>
      <c r="G13" s="7" t="s">
        <v>20</v>
      </c>
      <c r="H13" s="7" t="s">
        <v>21</v>
      </c>
      <c r="I13" s="66"/>
    </row>
    <row r="14" spans="1:9" ht="15.75" x14ac:dyDescent="0.25">
      <c r="A14" s="8">
        <v>1</v>
      </c>
      <c r="B14" s="8">
        <v>2</v>
      </c>
      <c r="C14" s="9">
        <v>3</v>
      </c>
      <c r="D14" s="10"/>
      <c r="E14" s="8">
        <v>4</v>
      </c>
      <c r="F14" s="8">
        <v>5</v>
      </c>
      <c r="G14" s="8">
        <v>6</v>
      </c>
      <c r="H14" s="8">
        <v>7</v>
      </c>
      <c r="I14" s="7">
        <v>8</v>
      </c>
    </row>
    <row r="15" spans="1:9" ht="15.75" x14ac:dyDescent="0.25">
      <c r="A15" s="11">
        <v>1</v>
      </c>
      <c r="B15" s="25" t="s">
        <v>158</v>
      </c>
      <c r="C15" s="30" t="s">
        <v>156</v>
      </c>
      <c r="D15" s="29" t="s">
        <v>30</v>
      </c>
      <c r="E15" s="13">
        <v>8</v>
      </c>
      <c r="F15" s="13">
        <v>5</v>
      </c>
      <c r="G15" s="13">
        <f>E15*$E$13+F15*$F$13</f>
        <v>5.9</v>
      </c>
      <c r="H15" s="14" t="str">
        <f>IF(G15&lt;4,"F",IF(G15&lt;=4.9,"D",IF(G15&lt;=5.4,"D+",IF(G15&lt;=5.9,"C",IF(G15&lt;=6.9,"C+",IF(G15&lt;=7.9,"B",IF(G15&lt;=8.4,"B+","A")))))))</f>
        <v>C</v>
      </c>
      <c r="I15" s="15"/>
    </row>
    <row r="16" spans="1:9" ht="15.75" x14ac:dyDescent="0.25">
      <c r="A16" s="11">
        <v>2</v>
      </c>
      <c r="B16" s="25" t="s">
        <v>159</v>
      </c>
      <c r="C16" s="30" t="s">
        <v>160</v>
      </c>
      <c r="D16" s="29" t="s">
        <v>161</v>
      </c>
      <c r="E16" s="13">
        <v>9</v>
      </c>
      <c r="F16" s="13">
        <v>5.5</v>
      </c>
      <c r="G16" s="13">
        <f t="shared" ref="G16:G51" si="0">E16*$E$13+F16*$F$13</f>
        <v>6.5499999999999989</v>
      </c>
      <c r="H16" s="14" t="str">
        <f t="shared" ref="H16:H51" si="1">IF(G16&lt;4,"F",IF(G16&lt;=4.9,"D",IF(G16&lt;=5.4,"D+",IF(G16&lt;=5.9,"C",IF(G16&lt;=6.9,"C+",IF(G16&lt;=7.9,"B",IF(G16&lt;=8.4,"B+","A")))))))</f>
        <v>C+</v>
      </c>
      <c r="I16" s="15"/>
    </row>
    <row r="17" spans="1:9" ht="15.75" x14ac:dyDescent="0.25">
      <c r="A17" s="11">
        <v>3</v>
      </c>
      <c r="B17" s="25" t="s">
        <v>162</v>
      </c>
      <c r="C17" s="30" t="s">
        <v>163</v>
      </c>
      <c r="D17" s="29" t="s">
        <v>164</v>
      </c>
      <c r="E17" s="13">
        <v>9</v>
      </c>
      <c r="F17" s="13">
        <v>5</v>
      </c>
      <c r="G17" s="13">
        <f t="shared" si="0"/>
        <v>6.1999999999999993</v>
      </c>
      <c r="H17" s="14" t="str">
        <f t="shared" si="1"/>
        <v>C+</v>
      </c>
      <c r="I17" s="15"/>
    </row>
    <row r="18" spans="1:9" ht="15.75" x14ac:dyDescent="0.25">
      <c r="A18" s="11">
        <v>4</v>
      </c>
      <c r="B18" s="25" t="s">
        <v>165</v>
      </c>
      <c r="C18" s="30" t="s">
        <v>166</v>
      </c>
      <c r="D18" s="29" t="s">
        <v>167</v>
      </c>
      <c r="E18" s="13"/>
      <c r="F18" s="13"/>
      <c r="G18" s="13">
        <f t="shared" si="0"/>
        <v>0</v>
      </c>
      <c r="H18" s="14" t="str">
        <f t="shared" si="1"/>
        <v>F</v>
      </c>
      <c r="I18" s="15"/>
    </row>
    <row r="19" spans="1:9" ht="15.75" x14ac:dyDescent="0.25">
      <c r="A19" s="11">
        <v>5</v>
      </c>
      <c r="B19" s="25" t="s">
        <v>168</v>
      </c>
      <c r="C19" s="30" t="s">
        <v>169</v>
      </c>
      <c r="D19" s="29" t="s">
        <v>170</v>
      </c>
      <c r="E19" s="13">
        <v>7.5</v>
      </c>
      <c r="F19" s="13">
        <v>5</v>
      </c>
      <c r="G19" s="13">
        <f t="shared" si="0"/>
        <v>5.75</v>
      </c>
      <c r="H19" s="14" t="str">
        <f t="shared" si="1"/>
        <v>C</v>
      </c>
      <c r="I19" s="15"/>
    </row>
    <row r="20" spans="1:9" ht="15.75" x14ac:dyDescent="0.25">
      <c r="A20" s="11">
        <v>6</v>
      </c>
      <c r="B20" s="25" t="s">
        <v>171</v>
      </c>
      <c r="C20" s="30" t="s">
        <v>172</v>
      </c>
      <c r="D20" s="29" t="s">
        <v>173</v>
      </c>
      <c r="E20" s="13">
        <v>8.5</v>
      </c>
      <c r="F20" s="13">
        <v>5</v>
      </c>
      <c r="G20" s="13">
        <f t="shared" si="0"/>
        <v>6.05</v>
      </c>
      <c r="H20" s="14" t="str">
        <f t="shared" si="1"/>
        <v>C+</v>
      </c>
      <c r="I20" s="15"/>
    </row>
    <row r="21" spans="1:9" ht="15.75" x14ac:dyDescent="0.25">
      <c r="A21" s="11">
        <v>7</v>
      </c>
      <c r="B21" s="25" t="s">
        <v>174</v>
      </c>
      <c r="C21" s="30" t="s">
        <v>175</v>
      </c>
      <c r="D21" s="29" t="s">
        <v>176</v>
      </c>
      <c r="E21" s="13">
        <v>8</v>
      </c>
      <c r="F21" s="13">
        <v>5</v>
      </c>
      <c r="G21" s="13">
        <f t="shared" si="0"/>
        <v>5.9</v>
      </c>
      <c r="H21" s="14" t="str">
        <f t="shared" si="1"/>
        <v>C</v>
      </c>
      <c r="I21" s="15"/>
    </row>
    <row r="22" spans="1:9" ht="15.75" x14ac:dyDescent="0.25">
      <c r="A22" s="11">
        <v>8</v>
      </c>
      <c r="B22" s="25" t="s">
        <v>177</v>
      </c>
      <c r="C22" s="30" t="s">
        <v>178</v>
      </c>
      <c r="D22" s="29" t="s">
        <v>73</v>
      </c>
      <c r="E22" s="13">
        <v>7.5</v>
      </c>
      <c r="F22" s="13">
        <v>6</v>
      </c>
      <c r="G22" s="13">
        <f t="shared" si="0"/>
        <v>6.4499999999999993</v>
      </c>
      <c r="H22" s="14" t="str">
        <f t="shared" si="1"/>
        <v>C+</v>
      </c>
      <c r="I22" s="15"/>
    </row>
    <row r="23" spans="1:9" ht="15.75" x14ac:dyDescent="0.25">
      <c r="A23" s="11">
        <v>9</v>
      </c>
      <c r="B23" s="25" t="s">
        <v>179</v>
      </c>
      <c r="C23" s="30" t="s">
        <v>163</v>
      </c>
      <c r="D23" s="29" t="s">
        <v>79</v>
      </c>
      <c r="E23" s="13">
        <v>9</v>
      </c>
      <c r="F23" s="13">
        <v>6.5</v>
      </c>
      <c r="G23" s="13">
        <f t="shared" si="0"/>
        <v>7.25</v>
      </c>
      <c r="H23" s="14" t="str">
        <f t="shared" si="1"/>
        <v>B</v>
      </c>
      <c r="I23" s="15"/>
    </row>
    <row r="24" spans="1:9" ht="15.75" x14ac:dyDescent="0.25">
      <c r="A24" s="11">
        <v>10</v>
      </c>
      <c r="B24" s="25" t="s">
        <v>180</v>
      </c>
      <c r="C24" s="30" t="s">
        <v>181</v>
      </c>
      <c r="D24" s="29" t="s">
        <v>84</v>
      </c>
      <c r="E24" s="13">
        <v>9</v>
      </c>
      <c r="F24" s="13">
        <v>6</v>
      </c>
      <c r="G24" s="13">
        <f t="shared" si="0"/>
        <v>6.8999999999999986</v>
      </c>
      <c r="H24" s="14" t="str">
        <f t="shared" si="1"/>
        <v>C+</v>
      </c>
      <c r="I24" s="15"/>
    </row>
    <row r="25" spans="1:9" ht="15.75" x14ac:dyDescent="0.25">
      <c r="A25" s="11">
        <v>11</v>
      </c>
      <c r="B25" s="25" t="s">
        <v>182</v>
      </c>
      <c r="C25" s="30" t="s">
        <v>183</v>
      </c>
      <c r="D25" s="29" t="s">
        <v>184</v>
      </c>
      <c r="E25" s="13">
        <v>9</v>
      </c>
      <c r="F25" s="13">
        <v>5</v>
      </c>
      <c r="G25" s="13">
        <f t="shared" si="0"/>
        <v>6.1999999999999993</v>
      </c>
      <c r="H25" s="14" t="str">
        <f t="shared" si="1"/>
        <v>C+</v>
      </c>
      <c r="I25" s="15"/>
    </row>
    <row r="26" spans="1:9" ht="15.75" x14ac:dyDescent="0.25">
      <c r="A26" s="11">
        <v>12</v>
      </c>
      <c r="B26" s="25" t="s">
        <v>185</v>
      </c>
      <c r="C26" s="30" t="s">
        <v>186</v>
      </c>
      <c r="D26" s="29" t="s">
        <v>187</v>
      </c>
      <c r="E26" s="13">
        <v>8.5</v>
      </c>
      <c r="F26" s="13">
        <v>6</v>
      </c>
      <c r="G26" s="13">
        <f t="shared" si="0"/>
        <v>6.7499999999999991</v>
      </c>
      <c r="H26" s="14" t="str">
        <f t="shared" si="1"/>
        <v>C+</v>
      </c>
      <c r="I26" s="15"/>
    </row>
    <row r="27" spans="1:9" ht="15.75" x14ac:dyDescent="0.25">
      <c r="A27" s="11">
        <v>13</v>
      </c>
      <c r="B27" s="25" t="s">
        <v>188</v>
      </c>
      <c r="C27" s="30" t="s">
        <v>189</v>
      </c>
      <c r="D27" s="29" t="s">
        <v>90</v>
      </c>
      <c r="E27" s="13">
        <v>9</v>
      </c>
      <c r="F27" s="13">
        <v>6.5</v>
      </c>
      <c r="G27" s="13">
        <f t="shared" si="0"/>
        <v>7.25</v>
      </c>
      <c r="H27" s="14" t="str">
        <f t="shared" si="1"/>
        <v>B</v>
      </c>
      <c r="I27" s="15"/>
    </row>
    <row r="28" spans="1:9" ht="15.75" x14ac:dyDescent="0.25">
      <c r="A28" s="11">
        <v>14</v>
      </c>
      <c r="B28" s="25" t="s">
        <v>190</v>
      </c>
      <c r="C28" s="30" t="s">
        <v>191</v>
      </c>
      <c r="D28" s="29" t="s">
        <v>93</v>
      </c>
      <c r="E28" s="13">
        <v>9</v>
      </c>
      <c r="F28" s="13">
        <v>5.5</v>
      </c>
      <c r="G28" s="13">
        <f t="shared" si="0"/>
        <v>6.5499999999999989</v>
      </c>
      <c r="H28" s="14" t="str">
        <f t="shared" si="1"/>
        <v>C+</v>
      </c>
      <c r="I28" s="15"/>
    </row>
    <row r="29" spans="1:9" ht="15.75" x14ac:dyDescent="0.25">
      <c r="A29" s="11">
        <v>15</v>
      </c>
      <c r="B29" s="25" t="s">
        <v>192</v>
      </c>
      <c r="C29" s="30" t="s">
        <v>193</v>
      </c>
      <c r="D29" s="29" t="s">
        <v>96</v>
      </c>
      <c r="E29" s="13">
        <v>8</v>
      </c>
      <c r="F29" s="13">
        <v>6</v>
      </c>
      <c r="G29" s="13">
        <f t="shared" si="0"/>
        <v>6.6</v>
      </c>
      <c r="H29" s="14" t="str">
        <f t="shared" si="1"/>
        <v>C+</v>
      </c>
      <c r="I29" s="15"/>
    </row>
    <row r="30" spans="1:9" ht="15.75" x14ac:dyDescent="0.25">
      <c r="A30" s="11">
        <v>16</v>
      </c>
      <c r="B30" s="25" t="s">
        <v>194</v>
      </c>
      <c r="C30" s="30" t="s">
        <v>195</v>
      </c>
      <c r="D30" s="29" t="s">
        <v>96</v>
      </c>
      <c r="E30" s="13">
        <v>9</v>
      </c>
      <c r="F30" s="13">
        <v>6.5</v>
      </c>
      <c r="G30" s="13">
        <f t="shared" si="0"/>
        <v>7.25</v>
      </c>
      <c r="H30" s="14" t="str">
        <f t="shared" si="1"/>
        <v>B</v>
      </c>
      <c r="I30" s="15"/>
    </row>
    <row r="31" spans="1:9" ht="15.75" x14ac:dyDescent="0.25">
      <c r="A31" s="11">
        <v>17</v>
      </c>
      <c r="B31" s="25" t="s">
        <v>196</v>
      </c>
      <c r="C31" s="30" t="s">
        <v>197</v>
      </c>
      <c r="D31" s="29" t="s">
        <v>198</v>
      </c>
      <c r="E31" s="13">
        <v>8</v>
      </c>
      <c r="F31" s="13">
        <v>7</v>
      </c>
      <c r="G31" s="13">
        <f t="shared" si="0"/>
        <v>7.2999999999999989</v>
      </c>
      <c r="H31" s="14" t="str">
        <f t="shared" si="1"/>
        <v>B</v>
      </c>
      <c r="I31" s="15"/>
    </row>
    <row r="32" spans="1:9" ht="15.75" x14ac:dyDescent="0.25">
      <c r="A32" s="11">
        <v>18</v>
      </c>
      <c r="B32" s="25" t="s">
        <v>199</v>
      </c>
      <c r="C32" s="30" t="s">
        <v>200</v>
      </c>
      <c r="D32" s="29" t="s">
        <v>201</v>
      </c>
      <c r="E32" s="13">
        <v>7.5</v>
      </c>
      <c r="F32" s="13">
        <v>4.5</v>
      </c>
      <c r="G32" s="13">
        <f t="shared" si="0"/>
        <v>5.4</v>
      </c>
      <c r="H32" s="14" t="str">
        <f t="shared" si="1"/>
        <v>D+</v>
      </c>
      <c r="I32" s="15"/>
    </row>
    <row r="33" spans="1:9" ht="15.75" x14ac:dyDescent="0.25">
      <c r="A33" s="11">
        <v>19</v>
      </c>
      <c r="B33" s="25" t="s">
        <v>202</v>
      </c>
      <c r="C33" s="30" t="s">
        <v>203</v>
      </c>
      <c r="D33" s="29" t="s">
        <v>204</v>
      </c>
      <c r="E33" s="13">
        <v>8.5</v>
      </c>
      <c r="F33" s="13">
        <v>5</v>
      </c>
      <c r="G33" s="13">
        <f t="shared" si="0"/>
        <v>6.05</v>
      </c>
      <c r="H33" s="14" t="str">
        <f t="shared" si="1"/>
        <v>C+</v>
      </c>
      <c r="I33" s="15"/>
    </row>
    <row r="34" spans="1:9" ht="15.75" x14ac:dyDescent="0.25">
      <c r="A34" s="11">
        <v>20</v>
      </c>
      <c r="B34" s="25" t="s">
        <v>205</v>
      </c>
      <c r="C34" s="30" t="s">
        <v>206</v>
      </c>
      <c r="D34" s="29" t="s">
        <v>102</v>
      </c>
      <c r="E34" s="13">
        <v>9</v>
      </c>
      <c r="F34" s="13">
        <v>5</v>
      </c>
      <c r="G34" s="13">
        <f t="shared" si="0"/>
        <v>6.1999999999999993</v>
      </c>
      <c r="H34" s="14" t="str">
        <f t="shared" si="1"/>
        <v>C+</v>
      </c>
      <c r="I34" s="15"/>
    </row>
    <row r="35" spans="1:9" ht="15.75" x14ac:dyDescent="0.25">
      <c r="A35" s="11">
        <v>21</v>
      </c>
      <c r="B35" s="25" t="s">
        <v>207</v>
      </c>
      <c r="C35" s="30" t="s">
        <v>150</v>
      </c>
      <c r="D35" s="29" t="s">
        <v>208</v>
      </c>
      <c r="E35" s="13">
        <v>9</v>
      </c>
      <c r="F35" s="13">
        <v>6.5</v>
      </c>
      <c r="G35" s="13">
        <f t="shared" si="0"/>
        <v>7.25</v>
      </c>
      <c r="H35" s="14" t="str">
        <f t="shared" si="1"/>
        <v>B</v>
      </c>
      <c r="I35" s="15"/>
    </row>
    <row r="36" spans="1:9" ht="15.75" x14ac:dyDescent="0.25">
      <c r="A36" s="11">
        <v>22</v>
      </c>
      <c r="B36" s="25" t="s">
        <v>209</v>
      </c>
      <c r="C36" s="30" t="s">
        <v>210</v>
      </c>
      <c r="D36" s="29" t="s">
        <v>114</v>
      </c>
      <c r="E36" s="13">
        <v>9</v>
      </c>
      <c r="F36" s="13">
        <v>6</v>
      </c>
      <c r="G36" s="13">
        <f t="shared" si="0"/>
        <v>6.8999999999999986</v>
      </c>
      <c r="H36" s="14" t="str">
        <f t="shared" si="1"/>
        <v>C+</v>
      </c>
      <c r="I36" s="15"/>
    </row>
    <row r="37" spans="1:9" ht="15.75" x14ac:dyDescent="0.25">
      <c r="A37" s="11">
        <v>23</v>
      </c>
      <c r="B37" s="25" t="s">
        <v>211</v>
      </c>
      <c r="C37" s="30" t="s">
        <v>189</v>
      </c>
      <c r="D37" s="29" t="s">
        <v>212</v>
      </c>
      <c r="E37" s="13">
        <v>9</v>
      </c>
      <c r="F37" s="13">
        <v>5.5</v>
      </c>
      <c r="G37" s="13">
        <f t="shared" si="0"/>
        <v>6.5499999999999989</v>
      </c>
      <c r="H37" s="14" t="str">
        <f t="shared" si="1"/>
        <v>C+</v>
      </c>
      <c r="I37" s="15"/>
    </row>
    <row r="38" spans="1:9" ht="15.75" x14ac:dyDescent="0.25">
      <c r="A38" s="11">
        <v>24</v>
      </c>
      <c r="B38" s="25" t="s">
        <v>213</v>
      </c>
      <c r="C38" s="30" t="s">
        <v>214</v>
      </c>
      <c r="D38" s="29" t="s">
        <v>117</v>
      </c>
      <c r="E38" s="13">
        <v>9</v>
      </c>
      <c r="F38" s="13">
        <v>5.5</v>
      </c>
      <c r="G38" s="13">
        <f t="shared" si="0"/>
        <v>6.5499999999999989</v>
      </c>
      <c r="H38" s="14" t="str">
        <f t="shared" si="1"/>
        <v>C+</v>
      </c>
      <c r="I38" s="15"/>
    </row>
    <row r="39" spans="1:9" ht="15.75" x14ac:dyDescent="0.25">
      <c r="A39" s="11">
        <v>25</v>
      </c>
      <c r="B39" s="25" t="s">
        <v>215</v>
      </c>
      <c r="C39" s="30" t="s">
        <v>216</v>
      </c>
      <c r="D39" s="29" t="s">
        <v>217</v>
      </c>
      <c r="E39" s="13">
        <v>7.5</v>
      </c>
      <c r="F39" s="13">
        <v>6</v>
      </c>
      <c r="G39" s="13">
        <f t="shared" si="0"/>
        <v>6.4499999999999993</v>
      </c>
      <c r="H39" s="14" t="str">
        <f t="shared" si="1"/>
        <v>C+</v>
      </c>
      <c r="I39" s="15"/>
    </row>
    <row r="40" spans="1:9" ht="15.75" x14ac:dyDescent="0.25">
      <c r="A40" s="11">
        <v>26</v>
      </c>
      <c r="B40" s="25" t="s">
        <v>218</v>
      </c>
      <c r="C40" s="30" t="s">
        <v>219</v>
      </c>
      <c r="D40" s="29" t="s">
        <v>220</v>
      </c>
      <c r="E40" s="13">
        <v>8</v>
      </c>
      <c r="F40" s="13">
        <v>5.5</v>
      </c>
      <c r="G40" s="13">
        <f t="shared" si="0"/>
        <v>6.25</v>
      </c>
      <c r="H40" s="14" t="str">
        <f t="shared" si="1"/>
        <v>C+</v>
      </c>
      <c r="I40" s="15"/>
    </row>
    <row r="41" spans="1:9" ht="15.75" x14ac:dyDescent="0.25">
      <c r="A41" s="11">
        <v>27</v>
      </c>
      <c r="B41" s="25" t="s">
        <v>221</v>
      </c>
      <c r="C41" s="30" t="s">
        <v>222</v>
      </c>
      <c r="D41" s="29" t="s">
        <v>223</v>
      </c>
      <c r="E41" s="13">
        <v>8.5</v>
      </c>
      <c r="F41" s="13">
        <v>5</v>
      </c>
      <c r="G41" s="13">
        <f t="shared" si="0"/>
        <v>6.05</v>
      </c>
      <c r="H41" s="14" t="str">
        <f t="shared" si="1"/>
        <v>C+</v>
      </c>
      <c r="I41" s="15"/>
    </row>
    <row r="42" spans="1:9" ht="15.75" x14ac:dyDescent="0.25">
      <c r="A42" s="11">
        <v>28</v>
      </c>
      <c r="B42" s="25" t="s">
        <v>224</v>
      </c>
      <c r="C42" s="30" t="s">
        <v>225</v>
      </c>
      <c r="D42" s="29" t="s">
        <v>226</v>
      </c>
      <c r="E42" s="13">
        <v>9</v>
      </c>
      <c r="F42" s="13">
        <v>6</v>
      </c>
      <c r="G42" s="13">
        <f t="shared" si="0"/>
        <v>6.8999999999999986</v>
      </c>
      <c r="H42" s="14" t="str">
        <f t="shared" si="1"/>
        <v>C+</v>
      </c>
      <c r="I42" s="15"/>
    </row>
    <row r="43" spans="1:9" ht="15.75" x14ac:dyDescent="0.25">
      <c r="A43" s="11">
        <v>29</v>
      </c>
      <c r="B43" s="25" t="s">
        <v>227</v>
      </c>
      <c r="C43" s="30" t="s">
        <v>228</v>
      </c>
      <c r="D43" s="29" t="s">
        <v>229</v>
      </c>
      <c r="E43" s="13">
        <v>8</v>
      </c>
      <c r="F43" s="13">
        <v>5.5</v>
      </c>
      <c r="G43" s="13">
        <f t="shared" si="0"/>
        <v>6.25</v>
      </c>
      <c r="H43" s="14" t="str">
        <f t="shared" si="1"/>
        <v>C+</v>
      </c>
      <c r="I43" s="15"/>
    </row>
    <row r="44" spans="1:9" ht="15.75" x14ac:dyDescent="0.25">
      <c r="A44" s="11">
        <v>30</v>
      </c>
      <c r="B44" s="25" t="s">
        <v>230</v>
      </c>
      <c r="C44" s="30" t="s">
        <v>216</v>
      </c>
      <c r="D44" s="29" t="s">
        <v>231</v>
      </c>
      <c r="E44" s="13">
        <v>9</v>
      </c>
      <c r="F44" s="13">
        <v>4.5</v>
      </c>
      <c r="G44" s="13">
        <f t="shared" si="0"/>
        <v>5.85</v>
      </c>
      <c r="H44" s="14" t="str">
        <f t="shared" si="1"/>
        <v>C</v>
      </c>
      <c r="I44" s="15"/>
    </row>
    <row r="45" spans="1:9" ht="15.75" x14ac:dyDescent="0.25">
      <c r="A45" s="11">
        <v>31</v>
      </c>
      <c r="B45" s="25" t="s">
        <v>232</v>
      </c>
      <c r="C45" s="30" t="s">
        <v>233</v>
      </c>
      <c r="D45" s="29" t="s">
        <v>234</v>
      </c>
      <c r="E45" s="13">
        <v>7.5</v>
      </c>
      <c r="F45" s="13">
        <v>5</v>
      </c>
      <c r="G45" s="13">
        <f t="shared" si="0"/>
        <v>5.75</v>
      </c>
      <c r="H45" s="14" t="str">
        <f t="shared" si="1"/>
        <v>C</v>
      </c>
      <c r="I45" s="15"/>
    </row>
    <row r="46" spans="1:9" ht="15.75" x14ac:dyDescent="0.25">
      <c r="A46" s="11">
        <v>32</v>
      </c>
      <c r="B46" s="25" t="s">
        <v>235</v>
      </c>
      <c r="C46" s="30" t="s">
        <v>236</v>
      </c>
      <c r="D46" s="29" t="s">
        <v>135</v>
      </c>
      <c r="E46" s="13">
        <v>8</v>
      </c>
      <c r="F46" s="13">
        <v>6</v>
      </c>
      <c r="G46" s="13">
        <f t="shared" si="0"/>
        <v>6.6</v>
      </c>
      <c r="H46" s="14" t="str">
        <f t="shared" si="1"/>
        <v>C+</v>
      </c>
      <c r="I46" s="15"/>
    </row>
    <row r="47" spans="1:9" ht="15.75" x14ac:dyDescent="0.25">
      <c r="A47" s="11">
        <v>33</v>
      </c>
      <c r="B47" s="25" t="s">
        <v>237</v>
      </c>
      <c r="C47" s="30" t="s">
        <v>150</v>
      </c>
      <c r="D47" s="29" t="s">
        <v>146</v>
      </c>
      <c r="E47" s="13">
        <v>8</v>
      </c>
      <c r="F47" s="13">
        <v>5.5</v>
      </c>
      <c r="G47" s="13">
        <f t="shared" si="0"/>
        <v>6.25</v>
      </c>
      <c r="H47" s="14" t="str">
        <f t="shared" si="1"/>
        <v>C+</v>
      </c>
      <c r="I47" s="15"/>
    </row>
    <row r="48" spans="1:9" ht="15.75" x14ac:dyDescent="0.25">
      <c r="A48" s="11">
        <v>34</v>
      </c>
      <c r="B48" s="25" t="s">
        <v>238</v>
      </c>
      <c r="C48" s="30" t="s">
        <v>83</v>
      </c>
      <c r="D48" s="29" t="s">
        <v>154</v>
      </c>
      <c r="E48" s="13">
        <v>8</v>
      </c>
      <c r="F48" s="13">
        <v>5.5</v>
      </c>
      <c r="G48" s="13">
        <f t="shared" si="0"/>
        <v>6.25</v>
      </c>
      <c r="H48" s="14" t="str">
        <f t="shared" si="1"/>
        <v>C+</v>
      </c>
      <c r="I48" s="16"/>
    </row>
    <row r="49" spans="1:9" ht="15.75" x14ac:dyDescent="0.25">
      <c r="A49" s="11">
        <v>35</v>
      </c>
      <c r="B49" s="25" t="s">
        <v>239</v>
      </c>
      <c r="C49" s="30" t="s">
        <v>240</v>
      </c>
      <c r="D49" s="29" t="s">
        <v>157</v>
      </c>
      <c r="E49" s="13">
        <v>8.5</v>
      </c>
      <c r="F49" s="13">
        <v>5</v>
      </c>
      <c r="G49" s="13">
        <f t="shared" si="0"/>
        <v>6.05</v>
      </c>
      <c r="H49" s="14" t="str">
        <f t="shared" si="1"/>
        <v>C+</v>
      </c>
      <c r="I49" s="15"/>
    </row>
    <row r="50" spans="1:9" ht="15.75" x14ac:dyDescent="0.25">
      <c r="A50" s="11">
        <v>36</v>
      </c>
      <c r="B50" s="25" t="s">
        <v>241</v>
      </c>
      <c r="C50" s="30" t="s">
        <v>153</v>
      </c>
      <c r="D50" s="29" t="s">
        <v>242</v>
      </c>
      <c r="E50" s="13">
        <v>9</v>
      </c>
      <c r="F50" s="13">
        <v>6</v>
      </c>
      <c r="G50" s="13">
        <f t="shared" si="0"/>
        <v>6.8999999999999986</v>
      </c>
      <c r="H50" s="14" t="str">
        <f t="shared" si="1"/>
        <v>C+</v>
      </c>
      <c r="I50" s="15"/>
    </row>
    <row r="51" spans="1:9" ht="15.75" x14ac:dyDescent="0.25">
      <c r="A51" s="11">
        <v>37</v>
      </c>
      <c r="B51" s="25" t="s">
        <v>243</v>
      </c>
      <c r="C51" s="31" t="s">
        <v>98</v>
      </c>
      <c r="D51" s="29" t="s">
        <v>244</v>
      </c>
      <c r="E51" s="13">
        <v>8.5</v>
      </c>
      <c r="F51" s="13">
        <v>6</v>
      </c>
      <c r="G51" s="13">
        <f t="shared" si="0"/>
        <v>6.7499999999999991</v>
      </c>
      <c r="H51" s="14" t="str">
        <f t="shared" si="1"/>
        <v>C+</v>
      </c>
      <c r="I51" s="15"/>
    </row>
    <row r="52" spans="1:9" ht="15.75" x14ac:dyDescent="0.25">
      <c r="A52" s="72" t="str">
        <f>"Cộng danh sách gồm "</f>
        <v xml:space="preserve">Cộng danh sách gồm </v>
      </c>
      <c r="B52" s="73"/>
      <c r="C52" s="74"/>
      <c r="D52" s="17">
        <f>COUNTA(H15:H51)</f>
        <v>37</v>
      </c>
      <c r="E52" s="32">
        <v>1</v>
      </c>
      <c r="F52" s="18"/>
      <c r="G52" s="19"/>
      <c r="H52" s="20"/>
      <c r="I52" s="21"/>
    </row>
    <row r="53" spans="1:9" ht="15.75" x14ac:dyDescent="0.25">
      <c r="A53" s="67" t="s">
        <v>22</v>
      </c>
      <c r="B53" s="67"/>
      <c r="C53" s="67"/>
      <c r="D53" s="22">
        <f>COUNTIF(G15:G51,"&gt;=4")</f>
        <v>36</v>
      </c>
      <c r="E53" s="33">
        <f>D53/D52</f>
        <v>0.97297297297297303</v>
      </c>
      <c r="F53" s="23"/>
      <c r="G53" s="19"/>
      <c r="H53" s="20"/>
      <c r="I53" s="21"/>
    </row>
    <row r="54" spans="1:9" ht="15.75" x14ac:dyDescent="0.25">
      <c r="A54" s="67" t="s">
        <v>23</v>
      </c>
      <c r="B54" s="67"/>
      <c r="C54" s="67"/>
      <c r="D54" s="22">
        <f>COUNTIF(G15:G51,"&lt;4")</f>
        <v>1</v>
      </c>
      <c r="E54" s="33">
        <f>D54/D52</f>
        <v>2.7027027027027029E-2</v>
      </c>
      <c r="F54" s="23"/>
      <c r="G54" s="19"/>
      <c r="H54" s="20"/>
      <c r="I54" s="21"/>
    </row>
    <row r="55" spans="1:9" ht="15.75" x14ac:dyDescent="0.25">
      <c r="A55" s="24"/>
      <c r="B55" s="24"/>
      <c r="C55" s="4"/>
      <c r="D55" s="24"/>
      <c r="E55" s="3"/>
      <c r="F55" s="1"/>
      <c r="G55" s="1"/>
      <c r="H55" s="1"/>
      <c r="I55" s="1"/>
    </row>
    <row r="56" spans="1:9" ht="15.75" x14ac:dyDescent="0.25">
      <c r="A56" s="1"/>
      <c r="B56" s="1"/>
      <c r="C56" s="1"/>
      <c r="D56" s="1"/>
      <c r="E56" s="68" t="s">
        <v>545</v>
      </c>
      <c r="F56" s="68"/>
      <c r="G56" s="68"/>
      <c r="H56" s="68"/>
      <c r="I56" s="68"/>
    </row>
    <row r="57" spans="1:9" ht="15.75" x14ac:dyDescent="0.25">
      <c r="A57" s="69" t="s">
        <v>24</v>
      </c>
      <c r="B57" s="69"/>
      <c r="C57" s="69"/>
      <c r="D57" s="1"/>
      <c r="E57" s="69" t="s">
        <v>25</v>
      </c>
      <c r="F57" s="69"/>
      <c r="G57" s="69"/>
      <c r="H57" s="69"/>
      <c r="I57" s="69"/>
    </row>
    <row r="58" spans="1:9" ht="15.75" x14ac:dyDescent="0.25">
      <c r="A58" s="1"/>
      <c r="B58" s="1"/>
      <c r="C58" s="1"/>
      <c r="D58" s="1"/>
      <c r="E58" s="1"/>
      <c r="F58" s="1"/>
      <c r="G58" s="1"/>
      <c r="H58" s="1"/>
      <c r="I58" s="1"/>
    </row>
  </sheetData>
  <protectedRanges>
    <protectedRange sqref="A58:I58" name="Range5"/>
    <protectedRange sqref="I15:I47 I49:I51" name="Range4"/>
    <protectedRange sqref="E15:F51" name="Range3"/>
    <protectedRange sqref="G8:G9 C10" name="Range2"/>
    <protectedRange sqref="E13:F13" name="Range6"/>
    <protectedRange sqref="A4" name="Range1_1"/>
    <protectedRange sqref="B48:D48" name="Range3_1"/>
    <protectedRange sqref="B49:D51" name="Range3_3"/>
    <protectedRange sqref="I48" name="Range4_1"/>
    <protectedRange sqref="C9" name="Range2_2_1"/>
    <protectedRange sqref="C8" name="Range2_1"/>
  </protectedRanges>
  <mergeCells count="26">
    <mergeCell ref="I12:I13"/>
    <mergeCell ref="A53:C53"/>
    <mergeCell ref="A54:C54"/>
    <mergeCell ref="E56:I56"/>
    <mergeCell ref="A57:C57"/>
    <mergeCell ref="E57:I57"/>
    <mergeCell ref="G12:H12"/>
    <mergeCell ref="A52:C52"/>
    <mergeCell ref="A10:B10"/>
    <mergeCell ref="C10:D10"/>
    <mergeCell ref="A12:A13"/>
    <mergeCell ref="B12:B13"/>
    <mergeCell ref="C12:D13"/>
    <mergeCell ref="A6:I6"/>
    <mergeCell ref="A8:B8"/>
    <mergeCell ref="C8:D8"/>
    <mergeCell ref="E8:F8"/>
    <mergeCell ref="A9:B9"/>
    <mergeCell ref="C9:D9"/>
    <mergeCell ref="E9:F9"/>
    <mergeCell ref="A4:D4"/>
    <mergeCell ref="A1:D1"/>
    <mergeCell ref="E1:I1"/>
    <mergeCell ref="A2:D2"/>
    <mergeCell ref="E2:I2"/>
    <mergeCell ref="A3:D3"/>
  </mergeCells>
  <conditionalFormatting sqref="H15:H54">
    <cfRule type="cellIs" dxfId="9" priority="2" stopIfTrue="1" operator="equal">
      <formula>"F"</formula>
    </cfRule>
  </conditionalFormatting>
  <conditionalFormatting sqref="G15:G54">
    <cfRule type="expression" dxfId="8" priority="1" stopIfTrue="1">
      <formula>MAX(#REF!)&lt;4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workbookViewId="0">
      <selection activeCell="K10" sqref="K10"/>
    </sheetView>
  </sheetViews>
  <sheetFormatPr defaultRowHeight="15" x14ac:dyDescent="0.25"/>
  <cols>
    <col min="1" max="1" width="3.85546875" customWidth="1"/>
    <col min="2" max="2" width="13.85546875" customWidth="1"/>
    <col min="3" max="3" width="19" customWidth="1"/>
    <col min="5" max="5" width="8.140625" customWidth="1"/>
    <col min="7" max="7" width="8" customWidth="1"/>
    <col min="9" max="9" width="8.5703125" customWidth="1"/>
    <col min="257" max="257" width="3.85546875" customWidth="1"/>
    <col min="258" max="258" width="14.5703125" customWidth="1"/>
    <col min="259" max="259" width="20.85546875" customWidth="1"/>
    <col min="265" max="265" width="12.28515625" customWidth="1"/>
    <col min="513" max="513" width="3.85546875" customWidth="1"/>
    <col min="514" max="514" width="14.5703125" customWidth="1"/>
    <col min="515" max="515" width="20.85546875" customWidth="1"/>
    <col min="521" max="521" width="12.28515625" customWidth="1"/>
    <col min="769" max="769" width="3.85546875" customWidth="1"/>
    <col min="770" max="770" width="14.5703125" customWidth="1"/>
    <col min="771" max="771" width="20.85546875" customWidth="1"/>
    <col min="777" max="777" width="12.28515625" customWidth="1"/>
    <col min="1025" max="1025" width="3.85546875" customWidth="1"/>
    <col min="1026" max="1026" width="14.5703125" customWidth="1"/>
    <col min="1027" max="1027" width="20.85546875" customWidth="1"/>
    <col min="1033" max="1033" width="12.28515625" customWidth="1"/>
    <col min="1281" max="1281" width="3.85546875" customWidth="1"/>
    <col min="1282" max="1282" width="14.5703125" customWidth="1"/>
    <col min="1283" max="1283" width="20.85546875" customWidth="1"/>
    <col min="1289" max="1289" width="12.28515625" customWidth="1"/>
    <col min="1537" max="1537" width="3.85546875" customWidth="1"/>
    <col min="1538" max="1538" width="14.5703125" customWidth="1"/>
    <col min="1539" max="1539" width="20.85546875" customWidth="1"/>
    <col min="1545" max="1545" width="12.28515625" customWidth="1"/>
    <col min="1793" max="1793" width="3.85546875" customWidth="1"/>
    <col min="1794" max="1794" width="14.5703125" customWidth="1"/>
    <col min="1795" max="1795" width="20.85546875" customWidth="1"/>
    <col min="1801" max="1801" width="12.28515625" customWidth="1"/>
    <col min="2049" max="2049" width="3.85546875" customWidth="1"/>
    <col min="2050" max="2050" width="14.5703125" customWidth="1"/>
    <col min="2051" max="2051" width="20.85546875" customWidth="1"/>
    <col min="2057" max="2057" width="12.28515625" customWidth="1"/>
    <col min="2305" max="2305" width="3.85546875" customWidth="1"/>
    <col min="2306" max="2306" width="14.5703125" customWidth="1"/>
    <col min="2307" max="2307" width="20.85546875" customWidth="1"/>
    <col min="2313" max="2313" width="12.28515625" customWidth="1"/>
    <col min="2561" max="2561" width="3.85546875" customWidth="1"/>
    <col min="2562" max="2562" width="14.5703125" customWidth="1"/>
    <col min="2563" max="2563" width="20.85546875" customWidth="1"/>
    <col min="2569" max="2569" width="12.28515625" customWidth="1"/>
    <col min="2817" max="2817" width="3.85546875" customWidth="1"/>
    <col min="2818" max="2818" width="14.5703125" customWidth="1"/>
    <col min="2819" max="2819" width="20.85546875" customWidth="1"/>
    <col min="2825" max="2825" width="12.28515625" customWidth="1"/>
    <col min="3073" max="3073" width="3.85546875" customWidth="1"/>
    <col min="3074" max="3074" width="14.5703125" customWidth="1"/>
    <col min="3075" max="3075" width="20.85546875" customWidth="1"/>
    <col min="3081" max="3081" width="12.28515625" customWidth="1"/>
    <col min="3329" max="3329" width="3.85546875" customWidth="1"/>
    <col min="3330" max="3330" width="14.5703125" customWidth="1"/>
    <col min="3331" max="3331" width="20.85546875" customWidth="1"/>
    <col min="3337" max="3337" width="12.28515625" customWidth="1"/>
    <col min="3585" max="3585" width="3.85546875" customWidth="1"/>
    <col min="3586" max="3586" width="14.5703125" customWidth="1"/>
    <col min="3587" max="3587" width="20.85546875" customWidth="1"/>
    <col min="3593" max="3593" width="12.28515625" customWidth="1"/>
    <col min="3841" max="3841" width="3.85546875" customWidth="1"/>
    <col min="3842" max="3842" width="14.5703125" customWidth="1"/>
    <col min="3843" max="3843" width="20.85546875" customWidth="1"/>
    <col min="3849" max="3849" width="12.28515625" customWidth="1"/>
    <col min="4097" max="4097" width="3.85546875" customWidth="1"/>
    <col min="4098" max="4098" width="14.5703125" customWidth="1"/>
    <col min="4099" max="4099" width="20.85546875" customWidth="1"/>
    <col min="4105" max="4105" width="12.28515625" customWidth="1"/>
    <col min="4353" max="4353" width="3.85546875" customWidth="1"/>
    <col min="4354" max="4354" width="14.5703125" customWidth="1"/>
    <col min="4355" max="4355" width="20.85546875" customWidth="1"/>
    <col min="4361" max="4361" width="12.28515625" customWidth="1"/>
    <col min="4609" max="4609" width="3.85546875" customWidth="1"/>
    <col min="4610" max="4610" width="14.5703125" customWidth="1"/>
    <col min="4611" max="4611" width="20.85546875" customWidth="1"/>
    <col min="4617" max="4617" width="12.28515625" customWidth="1"/>
    <col min="4865" max="4865" width="3.85546875" customWidth="1"/>
    <col min="4866" max="4866" width="14.5703125" customWidth="1"/>
    <col min="4867" max="4867" width="20.85546875" customWidth="1"/>
    <col min="4873" max="4873" width="12.28515625" customWidth="1"/>
    <col min="5121" max="5121" width="3.85546875" customWidth="1"/>
    <col min="5122" max="5122" width="14.5703125" customWidth="1"/>
    <col min="5123" max="5123" width="20.85546875" customWidth="1"/>
    <col min="5129" max="5129" width="12.28515625" customWidth="1"/>
    <col min="5377" max="5377" width="3.85546875" customWidth="1"/>
    <col min="5378" max="5378" width="14.5703125" customWidth="1"/>
    <col min="5379" max="5379" width="20.85546875" customWidth="1"/>
    <col min="5385" max="5385" width="12.28515625" customWidth="1"/>
    <col min="5633" max="5633" width="3.85546875" customWidth="1"/>
    <col min="5634" max="5634" width="14.5703125" customWidth="1"/>
    <col min="5635" max="5635" width="20.85546875" customWidth="1"/>
    <col min="5641" max="5641" width="12.28515625" customWidth="1"/>
    <col min="5889" max="5889" width="3.85546875" customWidth="1"/>
    <col min="5890" max="5890" width="14.5703125" customWidth="1"/>
    <col min="5891" max="5891" width="20.85546875" customWidth="1"/>
    <col min="5897" max="5897" width="12.28515625" customWidth="1"/>
    <col min="6145" max="6145" width="3.85546875" customWidth="1"/>
    <col min="6146" max="6146" width="14.5703125" customWidth="1"/>
    <col min="6147" max="6147" width="20.85546875" customWidth="1"/>
    <col min="6153" max="6153" width="12.28515625" customWidth="1"/>
    <col min="6401" max="6401" width="3.85546875" customWidth="1"/>
    <col min="6402" max="6402" width="14.5703125" customWidth="1"/>
    <col min="6403" max="6403" width="20.85546875" customWidth="1"/>
    <col min="6409" max="6409" width="12.28515625" customWidth="1"/>
    <col min="6657" max="6657" width="3.85546875" customWidth="1"/>
    <col min="6658" max="6658" width="14.5703125" customWidth="1"/>
    <col min="6659" max="6659" width="20.85546875" customWidth="1"/>
    <col min="6665" max="6665" width="12.28515625" customWidth="1"/>
    <col min="6913" max="6913" width="3.85546875" customWidth="1"/>
    <col min="6914" max="6914" width="14.5703125" customWidth="1"/>
    <col min="6915" max="6915" width="20.85546875" customWidth="1"/>
    <col min="6921" max="6921" width="12.28515625" customWidth="1"/>
    <col min="7169" max="7169" width="3.85546875" customWidth="1"/>
    <col min="7170" max="7170" width="14.5703125" customWidth="1"/>
    <col min="7171" max="7171" width="20.85546875" customWidth="1"/>
    <col min="7177" max="7177" width="12.28515625" customWidth="1"/>
    <col min="7425" max="7425" width="3.85546875" customWidth="1"/>
    <col min="7426" max="7426" width="14.5703125" customWidth="1"/>
    <col min="7427" max="7427" width="20.85546875" customWidth="1"/>
    <col min="7433" max="7433" width="12.28515625" customWidth="1"/>
    <col min="7681" max="7681" width="3.85546875" customWidth="1"/>
    <col min="7682" max="7682" width="14.5703125" customWidth="1"/>
    <col min="7683" max="7683" width="20.85546875" customWidth="1"/>
    <col min="7689" max="7689" width="12.28515625" customWidth="1"/>
    <col min="7937" max="7937" width="3.85546875" customWidth="1"/>
    <col min="7938" max="7938" width="14.5703125" customWidth="1"/>
    <col min="7939" max="7939" width="20.85546875" customWidth="1"/>
    <col min="7945" max="7945" width="12.28515625" customWidth="1"/>
    <col min="8193" max="8193" width="3.85546875" customWidth="1"/>
    <col min="8194" max="8194" width="14.5703125" customWidth="1"/>
    <col min="8195" max="8195" width="20.85546875" customWidth="1"/>
    <col min="8201" max="8201" width="12.28515625" customWidth="1"/>
    <col min="8449" max="8449" width="3.85546875" customWidth="1"/>
    <col min="8450" max="8450" width="14.5703125" customWidth="1"/>
    <col min="8451" max="8451" width="20.85546875" customWidth="1"/>
    <col min="8457" max="8457" width="12.28515625" customWidth="1"/>
    <col min="8705" max="8705" width="3.85546875" customWidth="1"/>
    <col min="8706" max="8706" width="14.5703125" customWidth="1"/>
    <col min="8707" max="8707" width="20.85546875" customWidth="1"/>
    <col min="8713" max="8713" width="12.28515625" customWidth="1"/>
    <col min="8961" max="8961" width="3.85546875" customWidth="1"/>
    <col min="8962" max="8962" width="14.5703125" customWidth="1"/>
    <col min="8963" max="8963" width="20.85546875" customWidth="1"/>
    <col min="8969" max="8969" width="12.28515625" customWidth="1"/>
    <col min="9217" max="9217" width="3.85546875" customWidth="1"/>
    <col min="9218" max="9218" width="14.5703125" customWidth="1"/>
    <col min="9219" max="9219" width="20.85546875" customWidth="1"/>
    <col min="9225" max="9225" width="12.28515625" customWidth="1"/>
    <col min="9473" max="9473" width="3.85546875" customWidth="1"/>
    <col min="9474" max="9474" width="14.5703125" customWidth="1"/>
    <col min="9475" max="9475" width="20.85546875" customWidth="1"/>
    <col min="9481" max="9481" width="12.28515625" customWidth="1"/>
    <col min="9729" max="9729" width="3.85546875" customWidth="1"/>
    <col min="9730" max="9730" width="14.5703125" customWidth="1"/>
    <col min="9731" max="9731" width="20.85546875" customWidth="1"/>
    <col min="9737" max="9737" width="12.28515625" customWidth="1"/>
    <col min="9985" max="9985" width="3.85546875" customWidth="1"/>
    <col min="9986" max="9986" width="14.5703125" customWidth="1"/>
    <col min="9987" max="9987" width="20.85546875" customWidth="1"/>
    <col min="9993" max="9993" width="12.28515625" customWidth="1"/>
    <col min="10241" max="10241" width="3.85546875" customWidth="1"/>
    <col min="10242" max="10242" width="14.5703125" customWidth="1"/>
    <col min="10243" max="10243" width="20.85546875" customWidth="1"/>
    <col min="10249" max="10249" width="12.28515625" customWidth="1"/>
    <col min="10497" max="10497" width="3.85546875" customWidth="1"/>
    <col min="10498" max="10498" width="14.5703125" customWidth="1"/>
    <col min="10499" max="10499" width="20.85546875" customWidth="1"/>
    <col min="10505" max="10505" width="12.28515625" customWidth="1"/>
    <col min="10753" max="10753" width="3.85546875" customWidth="1"/>
    <col min="10754" max="10754" width="14.5703125" customWidth="1"/>
    <col min="10755" max="10755" width="20.85546875" customWidth="1"/>
    <col min="10761" max="10761" width="12.28515625" customWidth="1"/>
    <col min="11009" max="11009" width="3.85546875" customWidth="1"/>
    <col min="11010" max="11010" width="14.5703125" customWidth="1"/>
    <col min="11011" max="11011" width="20.85546875" customWidth="1"/>
    <col min="11017" max="11017" width="12.28515625" customWidth="1"/>
    <col min="11265" max="11265" width="3.85546875" customWidth="1"/>
    <col min="11266" max="11266" width="14.5703125" customWidth="1"/>
    <col min="11267" max="11267" width="20.85546875" customWidth="1"/>
    <col min="11273" max="11273" width="12.28515625" customWidth="1"/>
    <col min="11521" max="11521" width="3.85546875" customWidth="1"/>
    <col min="11522" max="11522" width="14.5703125" customWidth="1"/>
    <col min="11523" max="11523" width="20.85546875" customWidth="1"/>
    <col min="11529" max="11529" width="12.28515625" customWidth="1"/>
    <col min="11777" max="11777" width="3.85546875" customWidth="1"/>
    <col min="11778" max="11778" width="14.5703125" customWidth="1"/>
    <col min="11779" max="11779" width="20.85546875" customWidth="1"/>
    <col min="11785" max="11785" width="12.28515625" customWidth="1"/>
    <col min="12033" max="12033" width="3.85546875" customWidth="1"/>
    <col min="12034" max="12034" width="14.5703125" customWidth="1"/>
    <col min="12035" max="12035" width="20.85546875" customWidth="1"/>
    <col min="12041" max="12041" width="12.28515625" customWidth="1"/>
    <col min="12289" max="12289" width="3.85546875" customWidth="1"/>
    <col min="12290" max="12290" width="14.5703125" customWidth="1"/>
    <col min="12291" max="12291" width="20.85546875" customWidth="1"/>
    <col min="12297" max="12297" width="12.28515625" customWidth="1"/>
    <col min="12545" max="12545" width="3.85546875" customWidth="1"/>
    <col min="12546" max="12546" width="14.5703125" customWidth="1"/>
    <col min="12547" max="12547" width="20.85546875" customWidth="1"/>
    <col min="12553" max="12553" width="12.28515625" customWidth="1"/>
    <col min="12801" max="12801" width="3.85546875" customWidth="1"/>
    <col min="12802" max="12802" width="14.5703125" customWidth="1"/>
    <col min="12803" max="12803" width="20.85546875" customWidth="1"/>
    <col min="12809" max="12809" width="12.28515625" customWidth="1"/>
    <col min="13057" max="13057" width="3.85546875" customWidth="1"/>
    <col min="13058" max="13058" width="14.5703125" customWidth="1"/>
    <col min="13059" max="13059" width="20.85546875" customWidth="1"/>
    <col min="13065" max="13065" width="12.28515625" customWidth="1"/>
    <col min="13313" max="13313" width="3.85546875" customWidth="1"/>
    <col min="13314" max="13314" width="14.5703125" customWidth="1"/>
    <col min="13315" max="13315" width="20.85546875" customWidth="1"/>
    <col min="13321" max="13321" width="12.28515625" customWidth="1"/>
    <col min="13569" max="13569" width="3.85546875" customWidth="1"/>
    <col min="13570" max="13570" width="14.5703125" customWidth="1"/>
    <col min="13571" max="13571" width="20.85546875" customWidth="1"/>
    <col min="13577" max="13577" width="12.28515625" customWidth="1"/>
    <col min="13825" max="13825" width="3.85546875" customWidth="1"/>
    <col min="13826" max="13826" width="14.5703125" customWidth="1"/>
    <col min="13827" max="13827" width="20.85546875" customWidth="1"/>
    <col min="13833" max="13833" width="12.28515625" customWidth="1"/>
    <col min="14081" max="14081" width="3.85546875" customWidth="1"/>
    <col min="14082" max="14082" width="14.5703125" customWidth="1"/>
    <col min="14083" max="14083" width="20.85546875" customWidth="1"/>
    <col min="14089" max="14089" width="12.28515625" customWidth="1"/>
    <col min="14337" max="14337" width="3.85546875" customWidth="1"/>
    <col min="14338" max="14338" width="14.5703125" customWidth="1"/>
    <col min="14339" max="14339" width="20.85546875" customWidth="1"/>
    <col min="14345" max="14345" width="12.28515625" customWidth="1"/>
    <col min="14593" max="14593" width="3.85546875" customWidth="1"/>
    <col min="14594" max="14594" width="14.5703125" customWidth="1"/>
    <col min="14595" max="14595" width="20.85546875" customWidth="1"/>
    <col min="14601" max="14601" width="12.28515625" customWidth="1"/>
    <col min="14849" max="14849" width="3.85546875" customWidth="1"/>
    <col min="14850" max="14850" width="14.5703125" customWidth="1"/>
    <col min="14851" max="14851" width="20.85546875" customWidth="1"/>
    <col min="14857" max="14857" width="12.28515625" customWidth="1"/>
    <col min="15105" max="15105" width="3.85546875" customWidth="1"/>
    <col min="15106" max="15106" width="14.5703125" customWidth="1"/>
    <col min="15107" max="15107" width="20.85546875" customWidth="1"/>
    <col min="15113" max="15113" width="12.28515625" customWidth="1"/>
    <col min="15361" max="15361" width="3.85546875" customWidth="1"/>
    <col min="15362" max="15362" width="14.5703125" customWidth="1"/>
    <col min="15363" max="15363" width="20.85546875" customWidth="1"/>
    <col min="15369" max="15369" width="12.28515625" customWidth="1"/>
    <col min="15617" max="15617" width="3.85546875" customWidth="1"/>
    <col min="15618" max="15618" width="14.5703125" customWidth="1"/>
    <col min="15619" max="15619" width="20.85546875" customWidth="1"/>
    <col min="15625" max="15625" width="12.28515625" customWidth="1"/>
    <col min="15873" max="15873" width="3.85546875" customWidth="1"/>
    <col min="15874" max="15874" width="14.5703125" customWidth="1"/>
    <col min="15875" max="15875" width="20.85546875" customWidth="1"/>
    <col min="15881" max="15881" width="12.28515625" customWidth="1"/>
    <col min="16129" max="16129" width="3.85546875" customWidth="1"/>
    <col min="16130" max="16130" width="14.5703125" customWidth="1"/>
    <col min="16131" max="16131" width="20.85546875" customWidth="1"/>
    <col min="16137" max="16137" width="12.28515625" customWidth="1"/>
  </cols>
  <sheetData>
    <row r="1" spans="1:9" x14ac:dyDescent="0.25">
      <c r="A1" s="53" t="s">
        <v>0</v>
      </c>
      <c r="B1" s="53"/>
      <c r="C1" s="53"/>
      <c r="D1" s="53"/>
      <c r="E1" s="53" t="s">
        <v>1</v>
      </c>
      <c r="F1" s="53"/>
      <c r="G1" s="53"/>
      <c r="H1" s="53"/>
      <c r="I1" s="53"/>
    </row>
    <row r="2" spans="1:9" x14ac:dyDescent="0.25">
      <c r="A2" s="53" t="s">
        <v>2</v>
      </c>
      <c r="B2" s="53"/>
      <c r="C2" s="53"/>
      <c r="D2" s="53"/>
      <c r="E2" s="54" t="s">
        <v>3</v>
      </c>
      <c r="F2" s="54"/>
      <c r="G2" s="54"/>
      <c r="H2" s="54"/>
      <c r="I2" s="54"/>
    </row>
    <row r="3" spans="1:9" x14ac:dyDescent="0.25">
      <c r="A3" s="53" t="s">
        <v>4</v>
      </c>
      <c r="B3" s="53"/>
      <c r="C3" s="53"/>
      <c r="D3" s="53"/>
      <c r="E3" s="36"/>
      <c r="F3" s="36"/>
      <c r="G3" s="36"/>
      <c r="H3" s="36"/>
      <c r="I3" s="36"/>
    </row>
    <row r="4" spans="1:9" x14ac:dyDescent="0.25">
      <c r="A4" s="53" t="s">
        <v>5</v>
      </c>
      <c r="B4" s="53"/>
      <c r="C4" s="53"/>
      <c r="D4" s="53"/>
      <c r="E4" s="36"/>
      <c r="F4" s="36"/>
      <c r="G4" s="36"/>
      <c r="H4" s="36"/>
      <c r="I4" s="36"/>
    </row>
    <row r="5" spans="1:9" ht="15.75" x14ac:dyDescent="0.25">
      <c r="A5" s="2"/>
      <c r="B5" s="2"/>
      <c r="C5" s="2"/>
      <c r="D5" s="2"/>
      <c r="E5" s="1"/>
      <c r="F5" s="1"/>
      <c r="G5" s="1"/>
      <c r="H5" s="1"/>
      <c r="I5" s="1"/>
    </row>
    <row r="6" spans="1:9" ht="19.5" x14ac:dyDescent="0.3">
      <c r="A6" s="55" t="s">
        <v>6</v>
      </c>
      <c r="B6" s="55"/>
      <c r="C6" s="55"/>
      <c r="D6" s="55"/>
      <c r="E6" s="55"/>
      <c r="F6" s="55"/>
      <c r="G6" s="55"/>
      <c r="H6" s="55"/>
      <c r="I6" s="55"/>
    </row>
    <row r="7" spans="1:9" ht="15.75" x14ac:dyDescent="0.25">
      <c r="A7" s="2"/>
      <c r="B7" s="2"/>
      <c r="C7" s="2"/>
      <c r="D7" s="2"/>
      <c r="E7" s="2"/>
      <c r="F7" s="2"/>
      <c r="G7" s="2"/>
      <c r="H7" s="2"/>
      <c r="I7" s="2"/>
    </row>
    <row r="8" spans="1:9" ht="15.75" x14ac:dyDescent="0.25">
      <c r="A8" s="56" t="s">
        <v>7</v>
      </c>
      <c r="B8" s="56"/>
      <c r="C8" s="56" t="s">
        <v>543</v>
      </c>
      <c r="D8" s="56"/>
      <c r="E8" s="56" t="s">
        <v>8</v>
      </c>
      <c r="F8" s="56"/>
      <c r="G8" s="27">
        <v>3</v>
      </c>
      <c r="H8" s="3"/>
      <c r="I8" s="3"/>
    </row>
    <row r="9" spans="1:9" ht="15.75" x14ac:dyDescent="0.25">
      <c r="A9" s="56" t="s">
        <v>9</v>
      </c>
      <c r="B9" s="56"/>
      <c r="C9" s="56" t="s">
        <v>27</v>
      </c>
      <c r="D9" s="56"/>
      <c r="E9" s="56" t="s">
        <v>11</v>
      </c>
      <c r="F9" s="56"/>
      <c r="G9" s="27" t="s">
        <v>540</v>
      </c>
      <c r="H9" s="3"/>
      <c r="I9" s="3"/>
    </row>
    <row r="10" spans="1:9" ht="15.75" x14ac:dyDescent="0.25">
      <c r="A10" s="56" t="s">
        <v>12</v>
      </c>
      <c r="B10" s="56"/>
      <c r="C10" s="56" t="s">
        <v>520</v>
      </c>
      <c r="D10" s="56"/>
      <c r="E10" s="4"/>
      <c r="F10" s="4"/>
      <c r="G10" s="1"/>
      <c r="H10" s="1"/>
      <c r="I10" s="1"/>
    </row>
    <row r="11" spans="1:9" ht="15.75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ht="47.25" x14ac:dyDescent="0.25">
      <c r="A12" s="57" t="s">
        <v>13</v>
      </c>
      <c r="B12" s="59" t="s">
        <v>14</v>
      </c>
      <c r="C12" s="61" t="s">
        <v>15</v>
      </c>
      <c r="D12" s="62"/>
      <c r="E12" s="5" t="s">
        <v>16</v>
      </c>
      <c r="F12" s="5" t="s">
        <v>17</v>
      </c>
      <c r="G12" s="70" t="s">
        <v>18</v>
      </c>
      <c r="H12" s="71"/>
      <c r="I12" s="65" t="s">
        <v>19</v>
      </c>
    </row>
    <row r="13" spans="1:9" ht="15.75" x14ac:dyDescent="0.25">
      <c r="A13" s="58"/>
      <c r="B13" s="60"/>
      <c r="C13" s="63"/>
      <c r="D13" s="64"/>
      <c r="E13" s="6">
        <v>0.3</v>
      </c>
      <c r="F13" s="6">
        <v>0.7</v>
      </c>
      <c r="G13" s="7" t="s">
        <v>20</v>
      </c>
      <c r="H13" s="7" t="s">
        <v>21</v>
      </c>
      <c r="I13" s="66"/>
    </row>
    <row r="14" spans="1:9" ht="15.75" x14ac:dyDescent="0.25">
      <c r="A14" s="8">
        <v>1</v>
      </c>
      <c r="B14" s="8">
        <v>2</v>
      </c>
      <c r="C14" s="9">
        <v>3</v>
      </c>
      <c r="D14" s="10"/>
      <c r="E14" s="8">
        <v>4</v>
      </c>
      <c r="F14" s="8">
        <v>5</v>
      </c>
      <c r="G14" s="8">
        <v>6</v>
      </c>
      <c r="H14" s="8">
        <v>7</v>
      </c>
      <c r="I14" s="7">
        <v>8</v>
      </c>
    </row>
    <row r="15" spans="1:9" ht="15.75" x14ac:dyDescent="0.25">
      <c r="A15" s="11">
        <v>1</v>
      </c>
      <c r="B15" s="25" t="s">
        <v>245</v>
      </c>
      <c r="C15" s="30" t="s">
        <v>246</v>
      </c>
      <c r="D15" s="29" t="s">
        <v>247</v>
      </c>
      <c r="E15" s="13"/>
      <c r="F15" s="13"/>
      <c r="G15" s="13">
        <f>E15*$E$13+F15*$F$13</f>
        <v>0</v>
      </c>
      <c r="H15" s="14" t="str">
        <f>IF(G15&lt;4,"F",IF(G15&lt;=4.9,"D",IF(G15&lt;=5.4,"D+",IF(G15&lt;=5.9,"C",IF(G15&lt;=6.9,"C+",IF(G15&lt;=7.9,"B",IF(G15&lt;=8.4,"B+","A")))))))</f>
        <v>F</v>
      </c>
      <c r="I15" s="15"/>
    </row>
    <row r="16" spans="1:9" ht="15.75" x14ac:dyDescent="0.25">
      <c r="A16" s="11">
        <v>2</v>
      </c>
      <c r="B16" s="25" t="s">
        <v>248</v>
      </c>
      <c r="C16" s="30" t="s">
        <v>107</v>
      </c>
      <c r="D16" s="29" t="s">
        <v>30</v>
      </c>
      <c r="E16" s="13">
        <v>8</v>
      </c>
      <c r="F16" s="13">
        <v>7</v>
      </c>
      <c r="G16" s="13">
        <f t="shared" ref="G16:G58" si="0">E16*$E$13+F16*$F$13</f>
        <v>7.2999999999999989</v>
      </c>
      <c r="H16" s="14" t="str">
        <f t="shared" ref="H16:H58" si="1">IF(G16&lt;4,"F",IF(G16&lt;=4.9,"D",IF(G16&lt;=5.4,"D+",IF(G16&lt;=5.9,"C",IF(G16&lt;=6.9,"C+",IF(G16&lt;=7.9,"B",IF(G16&lt;=8.4,"B+","A")))))))</f>
        <v>B</v>
      </c>
      <c r="I16" s="15"/>
    </row>
    <row r="17" spans="1:9" ht="15.75" x14ac:dyDescent="0.25">
      <c r="A17" s="11">
        <v>3</v>
      </c>
      <c r="B17" s="25" t="s">
        <v>249</v>
      </c>
      <c r="C17" s="30" t="s">
        <v>250</v>
      </c>
      <c r="D17" s="29" t="s">
        <v>30</v>
      </c>
      <c r="E17" s="13">
        <v>8</v>
      </c>
      <c r="F17" s="13">
        <v>5</v>
      </c>
      <c r="G17" s="13">
        <f t="shared" si="0"/>
        <v>5.9</v>
      </c>
      <c r="H17" s="14" t="str">
        <f t="shared" si="1"/>
        <v>C</v>
      </c>
      <c r="I17" s="15"/>
    </row>
    <row r="18" spans="1:9" ht="15.75" x14ac:dyDescent="0.25">
      <c r="A18" s="11">
        <v>4</v>
      </c>
      <c r="B18" s="25" t="s">
        <v>251</v>
      </c>
      <c r="C18" s="30" t="s">
        <v>36</v>
      </c>
      <c r="D18" s="29" t="s">
        <v>37</v>
      </c>
      <c r="E18" s="13"/>
      <c r="F18" s="13"/>
      <c r="G18" s="13">
        <f t="shared" si="0"/>
        <v>0</v>
      </c>
      <c r="H18" s="14" t="str">
        <f t="shared" si="1"/>
        <v>F</v>
      </c>
      <c r="I18" s="15"/>
    </row>
    <row r="19" spans="1:9" ht="15.75" x14ac:dyDescent="0.25">
      <c r="A19" s="11">
        <v>5</v>
      </c>
      <c r="B19" s="25" t="s">
        <v>252</v>
      </c>
      <c r="C19" s="30" t="s">
        <v>98</v>
      </c>
      <c r="D19" s="29" t="s">
        <v>253</v>
      </c>
      <c r="E19" s="13">
        <v>8</v>
      </c>
      <c r="F19" s="13">
        <v>7</v>
      </c>
      <c r="G19" s="13">
        <f t="shared" si="0"/>
        <v>7.2999999999999989</v>
      </c>
      <c r="H19" s="14" t="str">
        <f t="shared" si="1"/>
        <v>B</v>
      </c>
      <c r="I19" s="15"/>
    </row>
    <row r="20" spans="1:9" ht="15.75" x14ac:dyDescent="0.25">
      <c r="A20" s="11">
        <v>6</v>
      </c>
      <c r="B20" s="25" t="s">
        <v>254</v>
      </c>
      <c r="C20" s="30" t="s">
        <v>255</v>
      </c>
      <c r="D20" s="29" t="s">
        <v>43</v>
      </c>
      <c r="E20" s="13">
        <v>8</v>
      </c>
      <c r="F20" s="13">
        <v>7</v>
      </c>
      <c r="G20" s="13">
        <f t="shared" si="0"/>
        <v>7.2999999999999989</v>
      </c>
      <c r="H20" s="14" t="str">
        <f t="shared" si="1"/>
        <v>B</v>
      </c>
      <c r="I20" s="15"/>
    </row>
    <row r="21" spans="1:9" ht="15.75" x14ac:dyDescent="0.25">
      <c r="A21" s="11">
        <v>7</v>
      </c>
      <c r="B21" s="25" t="s">
        <v>256</v>
      </c>
      <c r="C21" s="30" t="s">
        <v>257</v>
      </c>
      <c r="D21" s="29" t="s">
        <v>258</v>
      </c>
      <c r="E21" s="13">
        <v>8</v>
      </c>
      <c r="F21" s="13">
        <v>5.5</v>
      </c>
      <c r="G21" s="13">
        <f t="shared" si="0"/>
        <v>6.25</v>
      </c>
      <c r="H21" s="14" t="str">
        <f t="shared" si="1"/>
        <v>C+</v>
      </c>
      <c r="I21" s="15"/>
    </row>
    <row r="22" spans="1:9" ht="15.75" x14ac:dyDescent="0.25">
      <c r="A22" s="11">
        <v>8</v>
      </c>
      <c r="B22" s="25" t="s">
        <v>259</v>
      </c>
      <c r="C22" s="30" t="s">
        <v>260</v>
      </c>
      <c r="D22" s="29" t="s">
        <v>164</v>
      </c>
      <c r="E22" s="13">
        <v>6</v>
      </c>
      <c r="F22" s="13">
        <v>5</v>
      </c>
      <c r="G22" s="13">
        <f t="shared" si="0"/>
        <v>5.3</v>
      </c>
      <c r="H22" s="14" t="str">
        <f t="shared" si="1"/>
        <v>D+</v>
      </c>
      <c r="I22" s="15"/>
    </row>
    <row r="23" spans="1:9" ht="15.75" x14ac:dyDescent="0.25">
      <c r="A23" s="11">
        <v>9</v>
      </c>
      <c r="B23" s="25" t="s">
        <v>261</v>
      </c>
      <c r="C23" s="30" t="s">
        <v>262</v>
      </c>
      <c r="D23" s="29" t="s">
        <v>164</v>
      </c>
      <c r="E23" s="13">
        <v>8</v>
      </c>
      <c r="F23" s="13">
        <v>6.5</v>
      </c>
      <c r="G23" s="13">
        <f t="shared" si="0"/>
        <v>6.9499999999999993</v>
      </c>
      <c r="H23" s="14" t="str">
        <f t="shared" si="1"/>
        <v>B</v>
      </c>
      <c r="I23" s="15"/>
    </row>
    <row r="24" spans="1:9" ht="15.75" x14ac:dyDescent="0.25">
      <c r="A24" s="11">
        <v>10</v>
      </c>
      <c r="B24" s="25" t="s">
        <v>263</v>
      </c>
      <c r="C24" s="30" t="s">
        <v>264</v>
      </c>
      <c r="D24" s="29" t="s">
        <v>265</v>
      </c>
      <c r="E24" s="13"/>
      <c r="F24" s="13"/>
      <c r="G24" s="13">
        <f t="shared" si="0"/>
        <v>0</v>
      </c>
      <c r="H24" s="14" t="str">
        <f t="shared" si="1"/>
        <v>F</v>
      </c>
      <c r="I24" s="15"/>
    </row>
    <row r="25" spans="1:9" ht="15.75" x14ac:dyDescent="0.25">
      <c r="A25" s="11">
        <v>11</v>
      </c>
      <c r="B25" s="25" t="s">
        <v>266</v>
      </c>
      <c r="C25" s="30" t="s">
        <v>267</v>
      </c>
      <c r="D25" s="29" t="s">
        <v>52</v>
      </c>
      <c r="E25" s="13">
        <v>7</v>
      </c>
      <c r="F25" s="13">
        <v>5</v>
      </c>
      <c r="G25" s="13">
        <f t="shared" si="0"/>
        <v>5.6</v>
      </c>
      <c r="H25" s="14" t="str">
        <f t="shared" si="1"/>
        <v>C</v>
      </c>
      <c r="I25" s="15"/>
    </row>
    <row r="26" spans="1:9" ht="15.75" x14ac:dyDescent="0.25">
      <c r="A26" s="11">
        <v>12</v>
      </c>
      <c r="B26" s="25" t="s">
        <v>268</v>
      </c>
      <c r="C26" s="30" t="s">
        <v>269</v>
      </c>
      <c r="D26" s="29" t="s">
        <v>270</v>
      </c>
      <c r="E26" s="13">
        <v>8</v>
      </c>
      <c r="F26" s="13">
        <v>6</v>
      </c>
      <c r="G26" s="13">
        <f t="shared" si="0"/>
        <v>6.6</v>
      </c>
      <c r="H26" s="14" t="str">
        <f t="shared" si="1"/>
        <v>C+</v>
      </c>
      <c r="I26" s="15"/>
    </row>
    <row r="27" spans="1:9" ht="15.75" x14ac:dyDescent="0.25">
      <c r="A27" s="11">
        <v>13</v>
      </c>
      <c r="B27" s="25" t="s">
        <v>271</v>
      </c>
      <c r="C27" s="30" t="s">
        <v>272</v>
      </c>
      <c r="D27" s="29" t="s">
        <v>273</v>
      </c>
      <c r="E27" s="13">
        <v>8</v>
      </c>
      <c r="F27" s="13">
        <v>6.5</v>
      </c>
      <c r="G27" s="13">
        <f t="shared" si="0"/>
        <v>6.9499999999999993</v>
      </c>
      <c r="H27" s="14" t="str">
        <f t="shared" si="1"/>
        <v>B</v>
      </c>
      <c r="I27" s="15"/>
    </row>
    <row r="28" spans="1:9" ht="15.75" x14ac:dyDescent="0.25">
      <c r="A28" s="11">
        <v>14</v>
      </c>
      <c r="B28" s="25" t="s">
        <v>274</v>
      </c>
      <c r="C28" s="30" t="s">
        <v>275</v>
      </c>
      <c r="D28" s="29" t="s">
        <v>58</v>
      </c>
      <c r="E28" s="13">
        <v>8</v>
      </c>
      <c r="F28" s="13">
        <v>5.5</v>
      </c>
      <c r="G28" s="13">
        <f t="shared" si="0"/>
        <v>6.25</v>
      </c>
      <c r="H28" s="14" t="str">
        <f t="shared" si="1"/>
        <v>C+</v>
      </c>
      <c r="I28" s="15"/>
    </row>
    <row r="29" spans="1:9" ht="15.75" x14ac:dyDescent="0.25">
      <c r="A29" s="11">
        <v>15</v>
      </c>
      <c r="B29" s="25" t="s">
        <v>276</v>
      </c>
      <c r="C29" s="30" t="s">
        <v>277</v>
      </c>
      <c r="D29" s="29" t="s">
        <v>58</v>
      </c>
      <c r="E29" s="13"/>
      <c r="F29" s="13">
        <v>5</v>
      </c>
      <c r="G29" s="13">
        <f t="shared" si="0"/>
        <v>3.5</v>
      </c>
      <c r="H29" s="14" t="str">
        <f t="shared" si="1"/>
        <v>F</v>
      </c>
      <c r="I29" s="15"/>
    </row>
    <row r="30" spans="1:9" ht="15.75" x14ac:dyDescent="0.25">
      <c r="A30" s="11">
        <v>16</v>
      </c>
      <c r="B30" s="25" t="s">
        <v>278</v>
      </c>
      <c r="C30" s="30" t="s">
        <v>189</v>
      </c>
      <c r="D30" s="29" t="s">
        <v>58</v>
      </c>
      <c r="E30" s="13">
        <v>8</v>
      </c>
      <c r="F30" s="13">
        <v>6.5</v>
      </c>
      <c r="G30" s="13">
        <f t="shared" si="0"/>
        <v>6.9499999999999993</v>
      </c>
      <c r="H30" s="14" t="str">
        <f t="shared" si="1"/>
        <v>B</v>
      </c>
      <c r="I30" s="15"/>
    </row>
    <row r="31" spans="1:9" ht="15.75" x14ac:dyDescent="0.25">
      <c r="A31" s="11">
        <v>17</v>
      </c>
      <c r="B31" s="25" t="s">
        <v>279</v>
      </c>
      <c r="C31" s="30" t="s">
        <v>277</v>
      </c>
      <c r="D31" s="29" t="s">
        <v>280</v>
      </c>
      <c r="E31" s="13">
        <v>8</v>
      </c>
      <c r="F31" s="13">
        <v>6.5</v>
      </c>
      <c r="G31" s="13">
        <f t="shared" si="0"/>
        <v>6.9499999999999993</v>
      </c>
      <c r="H31" s="14" t="str">
        <f t="shared" si="1"/>
        <v>B</v>
      </c>
      <c r="I31" s="15"/>
    </row>
    <row r="32" spans="1:9" ht="15.75" x14ac:dyDescent="0.25">
      <c r="A32" s="11">
        <v>18</v>
      </c>
      <c r="B32" s="25" t="s">
        <v>281</v>
      </c>
      <c r="C32" s="30" t="s">
        <v>282</v>
      </c>
      <c r="D32" s="29" t="s">
        <v>283</v>
      </c>
      <c r="E32" s="13">
        <v>8</v>
      </c>
      <c r="F32" s="13">
        <v>6</v>
      </c>
      <c r="G32" s="13">
        <f t="shared" si="0"/>
        <v>6.6</v>
      </c>
      <c r="H32" s="14" t="str">
        <f t="shared" si="1"/>
        <v>C+</v>
      </c>
      <c r="I32" s="15"/>
    </row>
    <row r="33" spans="1:9" ht="15.75" x14ac:dyDescent="0.25">
      <c r="A33" s="11">
        <v>19</v>
      </c>
      <c r="B33" s="25" t="s">
        <v>284</v>
      </c>
      <c r="C33" s="30" t="s">
        <v>81</v>
      </c>
      <c r="D33" s="29" t="s">
        <v>79</v>
      </c>
      <c r="E33" s="13">
        <v>7</v>
      </c>
      <c r="F33" s="13">
        <v>5</v>
      </c>
      <c r="G33" s="13">
        <f t="shared" si="0"/>
        <v>5.6</v>
      </c>
      <c r="H33" s="14" t="str">
        <f t="shared" si="1"/>
        <v>C</v>
      </c>
      <c r="I33" s="15"/>
    </row>
    <row r="34" spans="1:9" ht="15.75" x14ac:dyDescent="0.25">
      <c r="A34" s="11">
        <v>20</v>
      </c>
      <c r="B34" s="25" t="s">
        <v>285</v>
      </c>
      <c r="C34" s="30" t="s">
        <v>286</v>
      </c>
      <c r="D34" s="29" t="s">
        <v>287</v>
      </c>
      <c r="E34" s="13">
        <v>8</v>
      </c>
      <c r="F34" s="13">
        <v>5</v>
      </c>
      <c r="G34" s="13">
        <f t="shared" si="0"/>
        <v>5.9</v>
      </c>
      <c r="H34" s="14" t="str">
        <f t="shared" si="1"/>
        <v>C</v>
      </c>
      <c r="I34" s="15"/>
    </row>
    <row r="35" spans="1:9" ht="15.75" x14ac:dyDescent="0.25">
      <c r="A35" s="11">
        <v>21</v>
      </c>
      <c r="B35" s="25" t="s">
        <v>288</v>
      </c>
      <c r="C35" s="30" t="s">
        <v>289</v>
      </c>
      <c r="D35" s="29" t="s">
        <v>290</v>
      </c>
      <c r="E35" s="13">
        <v>8</v>
      </c>
      <c r="F35" s="13">
        <v>6</v>
      </c>
      <c r="G35" s="13">
        <f t="shared" si="0"/>
        <v>6.6</v>
      </c>
      <c r="H35" s="14" t="str">
        <f t="shared" si="1"/>
        <v>C+</v>
      </c>
      <c r="I35" s="15"/>
    </row>
    <row r="36" spans="1:9" ht="15.75" x14ac:dyDescent="0.25">
      <c r="A36" s="11">
        <v>22</v>
      </c>
      <c r="B36" s="25" t="s">
        <v>291</v>
      </c>
      <c r="C36" s="30" t="s">
        <v>292</v>
      </c>
      <c r="D36" s="29" t="s">
        <v>293</v>
      </c>
      <c r="E36" s="13">
        <v>7</v>
      </c>
      <c r="F36" s="13">
        <v>6.5</v>
      </c>
      <c r="G36" s="13">
        <f t="shared" si="0"/>
        <v>6.65</v>
      </c>
      <c r="H36" s="14" t="str">
        <f t="shared" si="1"/>
        <v>C+</v>
      </c>
      <c r="I36" s="15"/>
    </row>
    <row r="37" spans="1:9" ht="15.75" x14ac:dyDescent="0.25">
      <c r="A37" s="11">
        <v>23</v>
      </c>
      <c r="B37" s="25" t="s">
        <v>294</v>
      </c>
      <c r="C37" s="30" t="s">
        <v>295</v>
      </c>
      <c r="D37" s="29" t="s">
        <v>293</v>
      </c>
      <c r="E37" s="13">
        <v>8</v>
      </c>
      <c r="F37" s="13">
        <v>7</v>
      </c>
      <c r="G37" s="13">
        <f t="shared" si="0"/>
        <v>7.2999999999999989</v>
      </c>
      <c r="H37" s="14" t="str">
        <f t="shared" si="1"/>
        <v>B</v>
      </c>
      <c r="I37" s="15"/>
    </row>
    <row r="38" spans="1:9" ht="15.75" x14ac:dyDescent="0.25">
      <c r="A38" s="11">
        <v>24</v>
      </c>
      <c r="B38" s="25" t="s">
        <v>296</v>
      </c>
      <c r="C38" s="30" t="s">
        <v>297</v>
      </c>
      <c r="D38" s="29" t="s">
        <v>293</v>
      </c>
      <c r="E38" s="13">
        <v>8</v>
      </c>
      <c r="F38" s="13">
        <v>7</v>
      </c>
      <c r="G38" s="13">
        <f t="shared" si="0"/>
        <v>7.2999999999999989</v>
      </c>
      <c r="H38" s="14" t="str">
        <f t="shared" si="1"/>
        <v>B</v>
      </c>
      <c r="I38" s="15"/>
    </row>
    <row r="39" spans="1:9" ht="15.75" x14ac:dyDescent="0.25">
      <c r="A39" s="11">
        <v>25</v>
      </c>
      <c r="B39" s="25" t="s">
        <v>298</v>
      </c>
      <c r="C39" s="30" t="s">
        <v>299</v>
      </c>
      <c r="D39" s="29" t="s">
        <v>102</v>
      </c>
      <c r="E39" s="13">
        <v>8</v>
      </c>
      <c r="F39" s="13">
        <v>6.5</v>
      </c>
      <c r="G39" s="13">
        <f t="shared" si="0"/>
        <v>6.9499999999999993</v>
      </c>
      <c r="H39" s="14" t="str">
        <f t="shared" si="1"/>
        <v>B</v>
      </c>
      <c r="I39" s="15"/>
    </row>
    <row r="40" spans="1:9" ht="15.75" x14ac:dyDescent="0.25">
      <c r="A40" s="11">
        <v>26</v>
      </c>
      <c r="B40" s="25" t="s">
        <v>300</v>
      </c>
      <c r="C40" s="30" t="s">
        <v>301</v>
      </c>
      <c r="D40" s="29" t="s">
        <v>302</v>
      </c>
      <c r="E40" s="13">
        <v>8</v>
      </c>
      <c r="F40" s="13">
        <v>6</v>
      </c>
      <c r="G40" s="13">
        <f t="shared" si="0"/>
        <v>6.6</v>
      </c>
      <c r="H40" s="14" t="str">
        <f t="shared" si="1"/>
        <v>C+</v>
      </c>
      <c r="I40" s="15"/>
    </row>
    <row r="41" spans="1:9" ht="15.75" x14ac:dyDescent="0.25">
      <c r="A41" s="11">
        <v>27</v>
      </c>
      <c r="B41" s="25" t="s">
        <v>303</v>
      </c>
      <c r="C41" s="30" t="s">
        <v>304</v>
      </c>
      <c r="D41" s="29" t="s">
        <v>114</v>
      </c>
      <c r="E41" s="13">
        <v>8</v>
      </c>
      <c r="F41" s="13">
        <v>6</v>
      </c>
      <c r="G41" s="13">
        <f t="shared" si="0"/>
        <v>6.6</v>
      </c>
      <c r="H41" s="14" t="str">
        <f t="shared" si="1"/>
        <v>C+</v>
      </c>
      <c r="I41" s="15"/>
    </row>
    <row r="42" spans="1:9" ht="15.75" x14ac:dyDescent="0.25">
      <c r="A42" s="11">
        <v>28</v>
      </c>
      <c r="B42" s="25" t="s">
        <v>305</v>
      </c>
      <c r="C42" s="30" t="s">
        <v>306</v>
      </c>
      <c r="D42" s="29" t="s">
        <v>114</v>
      </c>
      <c r="E42" s="13">
        <v>8</v>
      </c>
      <c r="F42" s="13">
        <v>6.5</v>
      </c>
      <c r="G42" s="13">
        <f t="shared" si="0"/>
        <v>6.9499999999999993</v>
      </c>
      <c r="H42" s="14" t="str">
        <f t="shared" si="1"/>
        <v>B</v>
      </c>
      <c r="I42" s="15"/>
    </row>
    <row r="43" spans="1:9" ht="15.75" x14ac:dyDescent="0.25">
      <c r="A43" s="11">
        <v>29</v>
      </c>
      <c r="B43" s="25" t="s">
        <v>307</v>
      </c>
      <c r="C43" s="30" t="s">
        <v>308</v>
      </c>
      <c r="D43" s="29" t="s">
        <v>309</v>
      </c>
      <c r="E43" s="13">
        <v>8</v>
      </c>
      <c r="F43" s="13">
        <v>7</v>
      </c>
      <c r="G43" s="13">
        <f t="shared" si="0"/>
        <v>7.2999999999999989</v>
      </c>
      <c r="H43" s="14" t="str">
        <f t="shared" si="1"/>
        <v>B</v>
      </c>
      <c r="I43" s="15"/>
    </row>
    <row r="44" spans="1:9" ht="15.75" x14ac:dyDescent="0.25">
      <c r="A44" s="11">
        <v>30</v>
      </c>
      <c r="B44" s="25" t="s">
        <v>310</v>
      </c>
      <c r="C44" s="30" t="s">
        <v>311</v>
      </c>
      <c r="D44" s="29" t="s">
        <v>312</v>
      </c>
      <c r="E44" s="13">
        <v>8</v>
      </c>
      <c r="F44" s="13">
        <v>6.5</v>
      </c>
      <c r="G44" s="13">
        <f t="shared" si="0"/>
        <v>6.9499999999999993</v>
      </c>
      <c r="H44" s="14" t="str">
        <f t="shared" si="1"/>
        <v>B</v>
      </c>
      <c r="I44" s="15"/>
    </row>
    <row r="45" spans="1:9" ht="15.75" x14ac:dyDescent="0.25">
      <c r="A45" s="11">
        <v>31</v>
      </c>
      <c r="B45" s="25" t="s">
        <v>313</v>
      </c>
      <c r="C45" s="30" t="s">
        <v>314</v>
      </c>
      <c r="D45" s="29" t="s">
        <v>217</v>
      </c>
      <c r="E45" s="13"/>
      <c r="F45" s="13"/>
      <c r="G45" s="13">
        <f t="shared" si="0"/>
        <v>0</v>
      </c>
      <c r="H45" s="14" t="str">
        <f t="shared" si="1"/>
        <v>F</v>
      </c>
      <c r="I45" s="15"/>
    </row>
    <row r="46" spans="1:9" ht="15.75" x14ac:dyDescent="0.25">
      <c r="A46" s="11">
        <v>32</v>
      </c>
      <c r="B46" s="25" t="s">
        <v>315</v>
      </c>
      <c r="C46" s="30" t="s">
        <v>316</v>
      </c>
      <c r="D46" s="29" t="s">
        <v>146</v>
      </c>
      <c r="E46" s="13">
        <v>8</v>
      </c>
      <c r="F46" s="13">
        <v>7</v>
      </c>
      <c r="G46" s="13">
        <f t="shared" si="0"/>
        <v>7.2999999999999989</v>
      </c>
      <c r="H46" s="14" t="str">
        <f t="shared" si="1"/>
        <v>B</v>
      </c>
      <c r="I46" s="15"/>
    </row>
    <row r="47" spans="1:9" ht="15.75" x14ac:dyDescent="0.25">
      <c r="A47" s="11">
        <v>33</v>
      </c>
      <c r="B47" s="25" t="s">
        <v>317</v>
      </c>
      <c r="C47" s="30" t="s">
        <v>318</v>
      </c>
      <c r="D47" s="29" t="s">
        <v>146</v>
      </c>
      <c r="E47" s="13">
        <v>8</v>
      </c>
      <c r="F47" s="13">
        <v>5.5</v>
      </c>
      <c r="G47" s="13">
        <f t="shared" si="0"/>
        <v>6.25</v>
      </c>
      <c r="H47" s="14" t="str">
        <f t="shared" si="1"/>
        <v>C+</v>
      </c>
      <c r="I47" s="15"/>
    </row>
    <row r="48" spans="1:9" ht="15.75" x14ac:dyDescent="0.25">
      <c r="A48" s="11">
        <v>34</v>
      </c>
      <c r="B48" s="25" t="s">
        <v>319</v>
      </c>
      <c r="C48" s="30" t="s">
        <v>320</v>
      </c>
      <c r="D48" s="29" t="s">
        <v>321</v>
      </c>
      <c r="E48" s="13">
        <v>7.5</v>
      </c>
      <c r="F48" s="13">
        <v>7</v>
      </c>
      <c r="G48" s="13">
        <f t="shared" si="0"/>
        <v>7.1499999999999995</v>
      </c>
      <c r="H48" s="14" t="str">
        <f t="shared" si="1"/>
        <v>B</v>
      </c>
      <c r="I48" s="16"/>
    </row>
    <row r="49" spans="1:9" ht="15.75" x14ac:dyDescent="0.25">
      <c r="A49" s="11">
        <v>35</v>
      </c>
      <c r="B49" s="25" t="s">
        <v>322</v>
      </c>
      <c r="C49" s="30" t="s">
        <v>323</v>
      </c>
      <c r="D49" s="29" t="s">
        <v>324</v>
      </c>
      <c r="E49" s="13"/>
      <c r="F49" s="13"/>
      <c r="G49" s="13">
        <f t="shared" si="0"/>
        <v>0</v>
      </c>
      <c r="H49" s="14" t="str">
        <f t="shared" si="1"/>
        <v>F</v>
      </c>
      <c r="I49" s="15"/>
    </row>
    <row r="50" spans="1:9" ht="15.75" x14ac:dyDescent="0.25">
      <c r="A50" s="11">
        <v>36</v>
      </c>
      <c r="B50" s="25" t="s">
        <v>325</v>
      </c>
      <c r="C50" s="30" t="s">
        <v>326</v>
      </c>
      <c r="D50" s="29" t="s">
        <v>327</v>
      </c>
      <c r="E50" s="13"/>
      <c r="F50" s="13"/>
      <c r="G50" s="13">
        <f t="shared" si="0"/>
        <v>0</v>
      </c>
      <c r="H50" s="14" t="str">
        <f t="shared" si="1"/>
        <v>F</v>
      </c>
      <c r="I50" s="15"/>
    </row>
    <row r="51" spans="1:9" ht="15.75" x14ac:dyDescent="0.25">
      <c r="A51" s="11">
        <v>37</v>
      </c>
      <c r="B51" s="25" t="s">
        <v>328</v>
      </c>
      <c r="C51" s="30" t="s">
        <v>329</v>
      </c>
      <c r="D51" s="29" t="s">
        <v>330</v>
      </c>
      <c r="E51" s="13">
        <v>7.5</v>
      </c>
      <c r="F51" s="13">
        <v>4</v>
      </c>
      <c r="G51" s="13">
        <f t="shared" si="0"/>
        <v>5.05</v>
      </c>
      <c r="H51" s="14" t="str">
        <f t="shared" si="1"/>
        <v>D+</v>
      </c>
      <c r="I51" s="15"/>
    </row>
    <row r="52" spans="1:9" ht="15.75" x14ac:dyDescent="0.25">
      <c r="A52" s="11">
        <v>38</v>
      </c>
      <c r="B52" s="25" t="s">
        <v>331</v>
      </c>
      <c r="C52" s="30" t="s">
        <v>332</v>
      </c>
      <c r="D52" s="29" t="s">
        <v>151</v>
      </c>
      <c r="E52" s="13">
        <v>8</v>
      </c>
      <c r="F52" s="13">
        <v>6</v>
      </c>
      <c r="G52" s="13">
        <f t="shared" si="0"/>
        <v>6.6</v>
      </c>
      <c r="H52" s="14" t="str">
        <f t="shared" si="1"/>
        <v>C+</v>
      </c>
      <c r="I52" s="15"/>
    </row>
    <row r="53" spans="1:9" ht="15.75" x14ac:dyDescent="0.25">
      <c r="A53" s="11">
        <v>39</v>
      </c>
      <c r="B53" s="25" t="s">
        <v>333</v>
      </c>
      <c r="C53" s="30" t="s">
        <v>314</v>
      </c>
      <c r="D53" s="29" t="s">
        <v>334</v>
      </c>
      <c r="E53" s="13"/>
      <c r="F53" s="13"/>
      <c r="G53" s="13">
        <f t="shared" si="0"/>
        <v>0</v>
      </c>
      <c r="H53" s="14" t="str">
        <f t="shared" si="1"/>
        <v>F</v>
      </c>
      <c r="I53" s="15"/>
    </row>
    <row r="54" spans="1:9" ht="15.75" x14ac:dyDescent="0.25">
      <c r="A54" s="11">
        <v>40</v>
      </c>
      <c r="B54" s="25" t="s">
        <v>335</v>
      </c>
      <c r="C54" s="30" t="s">
        <v>336</v>
      </c>
      <c r="D54" s="29" t="s">
        <v>154</v>
      </c>
      <c r="E54" s="13">
        <v>8</v>
      </c>
      <c r="F54" s="13">
        <v>6</v>
      </c>
      <c r="G54" s="13">
        <f t="shared" si="0"/>
        <v>6.6</v>
      </c>
      <c r="H54" s="14" t="str">
        <f t="shared" si="1"/>
        <v>C+</v>
      </c>
      <c r="I54" s="15"/>
    </row>
    <row r="55" spans="1:9" ht="15.75" x14ac:dyDescent="0.25">
      <c r="A55" s="11">
        <v>41</v>
      </c>
      <c r="B55" s="25" t="s">
        <v>337</v>
      </c>
      <c r="C55" s="30" t="s">
        <v>338</v>
      </c>
      <c r="D55" s="29" t="s">
        <v>157</v>
      </c>
      <c r="E55" s="13"/>
      <c r="F55" s="13"/>
      <c r="G55" s="13">
        <f t="shared" si="0"/>
        <v>0</v>
      </c>
      <c r="H55" s="14" t="str">
        <f t="shared" si="1"/>
        <v>F</v>
      </c>
      <c r="I55" s="15"/>
    </row>
    <row r="56" spans="1:9" ht="15.75" x14ac:dyDescent="0.25">
      <c r="A56" s="11">
        <v>42</v>
      </c>
      <c r="B56" s="25" t="s">
        <v>339</v>
      </c>
      <c r="C56" s="30" t="s">
        <v>98</v>
      </c>
      <c r="D56" s="29" t="s">
        <v>157</v>
      </c>
      <c r="E56" s="13">
        <v>8</v>
      </c>
      <c r="F56" s="13">
        <v>5.5</v>
      </c>
      <c r="G56" s="13">
        <f t="shared" si="0"/>
        <v>6.25</v>
      </c>
      <c r="H56" s="14" t="str">
        <f t="shared" si="1"/>
        <v>C+</v>
      </c>
      <c r="I56" s="15"/>
    </row>
    <row r="57" spans="1:9" ht="15.75" x14ac:dyDescent="0.25">
      <c r="A57" s="11">
        <v>43</v>
      </c>
      <c r="B57" s="25" t="s">
        <v>340</v>
      </c>
      <c r="C57" s="30" t="s">
        <v>341</v>
      </c>
      <c r="D57" s="29" t="s">
        <v>342</v>
      </c>
      <c r="E57" s="13">
        <v>7</v>
      </c>
      <c r="F57" s="13">
        <v>5.5</v>
      </c>
      <c r="G57" s="13">
        <f t="shared" si="0"/>
        <v>5.9499999999999993</v>
      </c>
      <c r="H57" s="14" t="str">
        <f t="shared" si="1"/>
        <v>C+</v>
      </c>
      <c r="I57" s="15"/>
    </row>
    <row r="58" spans="1:9" ht="15.75" x14ac:dyDescent="0.25">
      <c r="A58" s="11">
        <v>44</v>
      </c>
      <c r="B58" s="25" t="s">
        <v>343</v>
      </c>
      <c r="C58" s="31" t="s">
        <v>344</v>
      </c>
      <c r="D58" s="29" t="s">
        <v>345</v>
      </c>
      <c r="E58" s="13">
        <v>8</v>
      </c>
      <c r="F58" s="13">
        <v>4</v>
      </c>
      <c r="G58" s="13">
        <f t="shared" si="0"/>
        <v>5.1999999999999993</v>
      </c>
      <c r="H58" s="14" t="str">
        <f t="shared" si="1"/>
        <v>D+</v>
      </c>
      <c r="I58" s="15"/>
    </row>
    <row r="59" spans="1:9" ht="15.75" x14ac:dyDescent="0.25">
      <c r="A59" s="72" t="str">
        <f>"Cộng danh sách gồm "</f>
        <v xml:space="preserve">Cộng danh sách gồm </v>
      </c>
      <c r="B59" s="73"/>
      <c r="C59" s="74"/>
      <c r="D59" s="17">
        <f>COUNTA(H15:H58)</f>
        <v>44</v>
      </c>
      <c r="E59" s="32">
        <v>1</v>
      </c>
      <c r="F59" s="18"/>
      <c r="G59" s="19"/>
      <c r="H59" s="20"/>
      <c r="I59" s="21"/>
    </row>
    <row r="60" spans="1:9" ht="15.75" x14ac:dyDescent="0.25">
      <c r="A60" s="67" t="s">
        <v>22</v>
      </c>
      <c r="B60" s="67"/>
      <c r="C60" s="67"/>
      <c r="D60" s="22">
        <f>COUNTIF(G15:G58,"&gt;=4")</f>
        <v>35</v>
      </c>
      <c r="E60" s="33">
        <f>D60/D59</f>
        <v>0.79545454545454541</v>
      </c>
      <c r="F60" s="23"/>
      <c r="G60" s="19"/>
      <c r="H60" s="20"/>
      <c r="I60" s="21"/>
    </row>
    <row r="61" spans="1:9" ht="15.75" x14ac:dyDescent="0.25">
      <c r="A61" s="67" t="s">
        <v>23</v>
      </c>
      <c r="B61" s="67"/>
      <c r="C61" s="67"/>
      <c r="D61" s="22">
        <f>COUNTIF(G15:G58,"&lt;4")</f>
        <v>9</v>
      </c>
      <c r="E61" s="33">
        <f>D61/D59</f>
        <v>0.20454545454545456</v>
      </c>
      <c r="F61" s="23"/>
      <c r="G61" s="19"/>
      <c r="H61" s="20"/>
      <c r="I61" s="21"/>
    </row>
    <row r="62" spans="1:9" ht="15.75" x14ac:dyDescent="0.25">
      <c r="A62" s="24"/>
      <c r="B62" s="24"/>
      <c r="C62" s="4"/>
      <c r="D62" s="24"/>
      <c r="E62" s="3"/>
      <c r="F62" s="1"/>
      <c r="G62" s="1"/>
      <c r="H62" s="1"/>
      <c r="I62" s="1"/>
    </row>
    <row r="63" spans="1:9" ht="15.75" x14ac:dyDescent="0.25">
      <c r="A63" s="1"/>
      <c r="B63" s="1"/>
      <c r="C63" s="1"/>
      <c r="D63" s="1"/>
      <c r="E63" s="68" t="s">
        <v>546</v>
      </c>
      <c r="F63" s="68"/>
      <c r="G63" s="68"/>
      <c r="H63" s="68"/>
      <c r="I63" s="68"/>
    </row>
    <row r="64" spans="1:9" ht="15.75" x14ac:dyDescent="0.25">
      <c r="A64" s="69" t="s">
        <v>24</v>
      </c>
      <c r="B64" s="69"/>
      <c r="C64" s="69"/>
      <c r="D64" s="1"/>
      <c r="E64" s="69" t="s">
        <v>25</v>
      </c>
      <c r="F64" s="69"/>
      <c r="G64" s="69"/>
      <c r="H64" s="69"/>
      <c r="I64" s="69"/>
    </row>
    <row r="65" spans="1:9" ht="15.75" x14ac:dyDescent="0.25">
      <c r="A65" s="1"/>
      <c r="B65" s="1"/>
      <c r="C65" s="1"/>
      <c r="D65" s="1"/>
      <c r="E65" s="1"/>
      <c r="F65" s="1"/>
      <c r="G65" s="1"/>
      <c r="H65" s="1"/>
      <c r="I65" s="1"/>
    </row>
  </sheetData>
  <protectedRanges>
    <protectedRange sqref="A65:I65" name="Range5"/>
    <protectedRange sqref="I15:I47 I49:I58" name="Range4"/>
    <protectedRange sqref="E15:F58" name="Range3"/>
    <protectedRange sqref="G8:G9 C10" name="Range2"/>
    <protectedRange sqref="E13:F13" name="Range6"/>
    <protectedRange sqref="A4" name="Range1_1"/>
    <protectedRange sqref="B48:D48" name="Range3_1"/>
    <protectedRange sqref="B49:D58" name="Range3_3"/>
    <protectedRange sqref="I48" name="Range4_1"/>
    <protectedRange sqref="C9" name="Range2_2_1"/>
    <protectedRange sqref="C8" name="Range2_1"/>
  </protectedRanges>
  <mergeCells count="26">
    <mergeCell ref="I12:I13"/>
    <mergeCell ref="A60:C60"/>
    <mergeCell ref="A61:C61"/>
    <mergeCell ref="E63:I63"/>
    <mergeCell ref="A64:C64"/>
    <mergeCell ref="E64:I64"/>
    <mergeCell ref="G12:H12"/>
    <mergeCell ref="A59:C59"/>
    <mergeCell ref="A10:B10"/>
    <mergeCell ref="C10:D10"/>
    <mergeCell ref="A12:A13"/>
    <mergeCell ref="B12:B13"/>
    <mergeCell ref="C12:D13"/>
    <mergeCell ref="A6:I6"/>
    <mergeCell ref="A8:B8"/>
    <mergeCell ref="C8:D8"/>
    <mergeCell ref="E8:F8"/>
    <mergeCell ref="A9:B9"/>
    <mergeCell ref="C9:D9"/>
    <mergeCell ref="E9:F9"/>
    <mergeCell ref="A4:D4"/>
    <mergeCell ref="A1:D1"/>
    <mergeCell ref="E1:I1"/>
    <mergeCell ref="A2:D2"/>
    <mergeCell ref="E2:I2"/>
    <mergeCell ref="A3:D3"/>
  </mergeCells>
  <conditionalFormatting sqref="H15:H61">
    <cfRule type="cellIs" dxfId="7" priority="2" stopIfTrue="1" operator="equal">
      <formula>"F"</formula>
    </cfRule>
  </conditionalFormatting>
  <conditionalFormatting sqref="G15:G61">
    <cfRule type="expression" dxfId="6" priority="1" stopIfTrue="1">
      <formula>MAX(#REF!)&lt;4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workbookViewId="0">
      <selection activeCell="A56" sqref="A56:C56"/>
    </sheetView>
  </sheetViews>
  <sheetFormatPr defaultRowHeight="15" x14ac:dyDescent="0.25"/>
  <cols>
    <col min="1" max="1" width="3.85546875" customWidth="1"/>
    <col min="2" max="2" width="14.5703125" customWidth="1"/>
    <col min="3" max="3" width="20.85546875" customWidth="1"/>
    <col min="9" max="9" width="12.28515625" customWidth="1"/>
    <col min="257" max="257" width="3.85546875" customWidth="1"/>
    <col min="258" max="258" width="14.5703125" customWidth="1"/>
    <col min="259" max="259" width="20.85546875" customWidth="1"/>
    <col min="265" max="265" width="12.28515625" customWidth="1"/>
    <col min="513" max="513" width="3.85546875" customWidth="1"/>
    <col min="514" max="514" width="14.5703125" customWidth="1"/>
    <col min="515" max="515" width="20.85546875" customWidth="1"/>
    <col min="521" max="521" width="12.28515625" customWidth="1"/>
    <col min="769" max="769" width="3.85546875" customWidth="1"/>
    <col min="770" max="770" width="14.5703125" customWidth="1"/>
    <col min="771" max="771" width="20.85546875" customWidth="1"/>
    <col min="777" max="777" width="12.28515625" customWidth="1"/>
    <col min="1025" max="1025" width="3.85546875" customWidth="1"/>
    <col min="1026" max="1026" width="14.5703125" customWidth="1"/>
    <col min="1027" max="1027" width="20.85546875" customWidth="1"/>
    <col min="1033" max="1033" width="12.28515625" customWidth="1"/>
    <col min="1281" max="1281" width="3.85546875" customWidth="1"/>
    <col min="1282" max="1282" width="14.5703125" customWidth="1"/>
    <col min="1283" max="1283" width="20.85546875" customWidth="1"/>
    <col min="1289" max="1289" width="12.28515625" customWidth="1"/>
    <col min="1537" max="1537" width="3.85546875" customWidth="1"/>
    <col min="1538" max="1538" width="14.5703125" customWidth="1"/>
    <col min="1539" max="1539" width="20.85546875" customWidth="1"/>
    <col min="1545" max="1545" width="12.28515625" customWidth="1"/>
    <col min="1793" max="1793" width="3.85546875" customWidth="1"/>
    <col min="1794" max="1794" width="14.5703125" customWidth="1"/>
    <col min="1795" max="1795" width="20.85546875" customWidth="1"/>
    <col min="1801" max="1801" width="12.28515625" customWidth="1"/>
    <col min="2049" max="2049" width="3.85546875" customWidth="1"/>
    <col min="2050" max="2050" width="14.5703125" customWidth="1"/>
    <col min="2051" max="2051" width="20.85546875" customWidth="1"/>
    <col min="2057" max="2057" width="12.28515625" customWidth="1"/>
    <col min="2305" max="2305" width="3.85546875" customWidth="1"/>
    <col min="2306" max="2306" width="14.5703125" customWidth="1"/>
    <col min="2307" max="2307" width="20.85546875" customWidth="1"/>
    <col min="2313" max="2313" width="12.28515625" customWidth="1"/>
    <col min="2561" max="2561" width="3.85546875" customWidth="1"/>
    <col min="2562" max="2562" width="14.5703125" customWidth="1"/>
    <col min="2563" max="2563" width="20.85546875" customWidth="1"/>
    <col min="2569" max="2569" width="12.28515625" customWidth="1"/>
    <col min="2817" max="2817" width="3.85546875" customWidth="1"/>
    <col min="2818" max="2818" width="14.5703125" customWidth="1"/>
    <col min="2819" max="2819" width="20.85546875" customWidth="1"/>
    <col min="2825" max="2825" width="12.28515625" customWidth="1"/>
    <col min="3073" max="3073" width="3.85546875" customWidth="1"/>
    <col min="3074" max="3074" width="14.5703125" customWidth="1"/>
    <col min="3075" max="3075" width="20.85546875" customWidth="1"/>
    <col min="3081" max="3081" width="12.28515625" customWidth="1"/>
    <col min="3329" max="3329" width="3.85546875" customWidth="1"/>
    <col min="3330" max="3330" width="14.5703125" customWidth="1"/>
    <col min="3331" max="3331" width="20.85546875" customWidth="1"/>
    <col min="3337" max="3337" width="12.28515625" customWidth="1"/>
    <col min="3585" max="3585" width="3.85546875" customWidth="1"/>
    <col min="3586" max="3586" width="14.5703125" customWidth="1"/>
    <col min="3587" max="3587" width="20.85546875" customWidth="1"/>
    <col min="3593" max="3593" width="12.28515625" customWidth="1"/>
    <col min="3841" max="3841" width="3.85546875" customWidth="1"/>
    <col min="3842" max="3842" width="14.5703125" customWidth="1"/>
    <col min="3843" max="3843" width="20.85546875" customWidth="1"/>
    <col min="3849" max="3849" width="12.28515625" customWidth="1"/>
    <col min="4097" max="4097" width="3.85546875" customWidth="1"/>
    <col min="4098" max="4098" width="14.5703125" customWidth="1"/>
    <col min="4099" max="4099" width="20.85546875" customWidth="1"/>
    <col min="4105" max="4105" width="12.28515625" customWidth="1"/>
    <col min="4353" max="4353" width="3.85546875" customWidth="1"/>
    <col min="4354" max="4354" width="14.5703125" customWidth="1"/>
    <col min="4355" max="4355" width="20.85546875" customWidth="1"/>
    <col min="4361" max="4361" width="12.28515625" customWidth="1"/>
    <col min="4609" max="4609" width="3.85546875" customWidth="1"/>
    <col min="4610" max="4610" width="14.5703125" customWidth="1"/>
    <col min="4611" max="4611" width="20.85546875" customWidth="1"/>
    <col min="4617" max="4617" width="12.28515625" customWidth="1"/>
    <col min="4865" max="4865" width="3.85546875" customWidth="1"/>
    <col min="4866" max="4866" width="14.5703125" customWidth="1"/>
    <col min="4867" max="4867" width="20.85546875" customWidth="1"/>
    <col min="4873" max="4873" width="12.28515625" customWidth="1"/>
    <col min="5121" max="5121" width="3.85546875" customWidth="1"/>
    <col min="5122" max="5122" width="14.5703125" customWidth="1"/>
    <col min="5123" max="5123" width="20.85546875" customWidth="1"/>
    <col min="5129" max="5129" width="12.28515625" customWidth="1"/>
    <col min="5377" max="5377" width="3.85546875" customWidth="1"/>
    <col min="5378" max="5378" width="14.5703125" customWidth="1"/>
    <col min="5379" max="5379" width="20.85546875" customWidth="1"/>
    <col min="5385" max="5385" width="12.28515625" customWidth="1"/>
    <col min="5633" max="5633" width="3.85546875" customWidth="1"/>
    <col min="5634" max="5634" width="14.5703125" customWidth="1"/>
    <col min="5635" max="5635" width="20.85546875" customWidth="1"/>
    <col min="5641" max="5641" width="12.28515625" customWidth="1"/>
    <col min="5889" max="5889" width="3.85546875" customWidth="1"/>
    <col min="5890" max="5890" width="14.5703125" customWidth="1"/>
    <col min="5891" max="5891" width="20.85546875" customWidth="1"/>
    <col min="5897" max="5897" width="12.28515625" customWidth="1"/>
    <col min="6145" max="6145" width="3.85546875" customWidth="1"/>
    <col min="6146" max="6146" width="14.5703125" customWidth="1"/>
    <col min="6147" max="6147" width="20.85546875" customWidth="1"/>
    <col min="6153" max="6153" width="12.28515625" customWidth="1"/>
    <col min="6401" max="6401" width="3.85546875" customWidth="1"/>
    <col min="6402" max="6402" width="14.5703125" customWidth="1"/>
    <col min="6403" max="6403" width="20.85546875" customWidth="1"/>
    <col min="6409" max="6409" width="12.28515625" customWidth="1"/>
    <col min="6657" max="6657" width="3.85546875" customWidth="1"/>
    <col min="6658" max="6658" width="14.5703125" customWidth="1"/>
    <col min="6659" max="6659" width="20.85546875" customWidth="1"/>
    <col min="6665" max="6665" width="12.28515625" customWidth="1"/>
    <col min="6913" max="6913" width="3.85546875" customWidth="1"/>
    <col min="6914" max="6914" width="14.5703125" customWidth="1"/>
    <col min="6915" max="6915" width="20.85546875" customWidth="1"/>
    <col min="6921" max="6921" width="12.28515625" customWidth="1"/>
    <col min="7169" max="7169" width="3.85546875" customWidth="1"/>
    <col min="7170" max="7170" width="14.5703125" customWidth="1"/>
    <col min="7171" max="7171" width="20.85546875" customWidth="1"/>
    <col min="7177" max="7177" width="12.28515625" customWidth="1"/>
    <col min="7425" max="7425" width="3.85546875" customWidth="1"/>
    <col min="7426" max="7426" width="14.5703125" customWidth="1"/>
    <col min="7427" max="7427" width="20.85546875" customWidth="1"/>
    <col min="7433" max="7433" width="12.28515625" customWidth="1"/>
    <col min="7681" max="7681" width="3.85546875" customWidth="1"/>
    <col min="7682" max="7682" width="14.5703125" customWidth="1"/>
    <col min="7683" max="7683" width="20.85546875" customWidth="1"/>
    <col min="7689" max="7689" width="12.28515625" customWidth="1"/>
    <col min="7937" max="7937" width="3.85546875" customWidth="1"/>
    <col min="7938" max="7938" width="14.5703125" customWidth="1"/>
    <col min="7939" max="7939" width="20.85546875" customWidth="1"/>
    <col min="7945" max="7945" width="12.28515625" customWidth="1"/>
    <col min="8193" max="8193" width="3.85546875" customWidth="1"/>
    <col min="8194" max="8194" width="14.5703125" customWidth="1"/>
    <col min="8195" max="8195" width="20.85546875" customWidth="1"/>
    <col min="8201" max="8201" width="12.28515625" customWidth="1"/>
    <col min="8449" max="8449" width="3.85546875" customWidth="1"/>
    <col min="8450" max="8450" width="14.5703125" customWidth="1"/>
    <col min="8451" max="8451" width="20.85546875" customWidth="1"/>
    <col min="8457" max="8457" width="12.28515625" customWidth="1"/>
    <col min="8705" max="8705" width="3.85546875" customWidth="1"/>
    <col min="8706" max="8706" width="14.5703125" customWidth="1"/>
    <col min="8707" max="8707" width="20.85546875" customWidth="1"/>
    <col min="8713" max="8713" width="12.28515625" customWidth="1"/>
    <col min="8961" max="8961" width="3.85546875" customWidth="1"/>
    <col min="8962" max="8962" width="14.5703125" customWidth="1"/>
    <col min="8963" max="8963" width="20.85546875" customWidth="1"/>
    <col min="8969" max="8969" width="12.28515625" customWidth="1"/>
    <col min="9217" max="9217" width="3.85546875" customWidth="1"/>
    <col min="9218" max="9218" width="14.5703125" customWidth="1"/>
    <col min="9219" max="9219" width="20.85546875" customWidth="1"/>
    <col min="9225" max="9225" width="12.28515625" customWidth="1"/>
    <col min="9473" max="9473" width="3.85546875" customWidth="1"/>
    <col min="9474" max="9474" width="14.5703125" customWidth="1"/>
    <col min="9475" max="9475" width="20.85546875" customWidth="1"/>
    <col min="9481" max="9481" width="12.28515625" customWidth="1"/>
    <col min="9729" max="9729" width="3.85546875" customWidth="1"/>
    <col min="9730" max="9730" width="14.5703125" customWidth="1"/>
    <col min="9731" max="9731" width="20.85546875" customWidth="1"/>
    <col min="9737" max="9737" width="12.28515625" customWidth="1"/>
    <col min="9985" max="9985" width="3.85546875" customWidth="1"/>
    <col min="9986" max="9986" width="14.5703125" customWidth="1"/>
    <col min="9987" max="9987" width="20.85546875" customWidth="1"/>
    <col min="9993" max="9993" width="12.28515625" customWidth="1"/>
    <col min="10241" max="10241" width="3.85546875" customWidth="1"/>
    <col min="10242" max="10242" width="14.5703125" customWidth="1"/>
    <col min="10243" max="10243" width="20.85546875" customWidth="1"/>
    <col min="10249" max="10249" width="12.28515625" customWidth="1"/>
    <col min="10497" max="10497" width="3.85546875" customWidth="1"/>
    <col min="10498" max="10498" width="14.5703125" customWidth="1"/>
    <col min="10499" max="10499" width="20.85546875" customWidth="1"/>
    <col min="10505" max="10505" width="12.28515625" customWidth="1"/>
    <col min="10753" max="10753" width="3.85546875" customWidth="1"/>
    <col min="10754" max="10754" width="14.5703125" customWidth="1"/>
    <col min="10755" max="10755" width="20.85546875" customWidth="1"/>
    <col min="10761" max="10761" width="12.28515625" customWidth="1"/>
    <col min="11009" max="11009" width="3.85546875" customWidth="1"/>
    <col min="11010" max="11010" width="14.5703125" customWidth="1"/>
    <col min="11011" max="11011" width="20.85546875" customWidth="1"/>
    <col min="11017" max="11017" width="12.28515625" customWidth="1"/>
    <col min="11265" max="11265" width="3.85546875" customWidth="1"/>
    <col min="11266" max="11266" width="14.5703125" customWidth="1"/>
    <col min="11267" max="11267" width="20.85546875" customWidth="1"/>
    <col min="11273" max="11273" width="12.28515625" customWidth="1"/>
    <col min="11521" max="11521" width="3.85546875" customWidth="1"/>
    <col min="11522" max="11522" width="14.5703125" customWidth="1"/>
    <col min="11523" max="11523" width="20.85546875" customWidth="1"/>
    <col min="11529" max="11529" width="12.28515625" customWidth="1"/>
    <col min="11777" max="11777" width="3.85546875" customWidth="1"/>
    <col min="11778" max="11778" width="14.5703125" customWidth="1"/>
    <col min="11779" max="11779" width="20.85546875" customWidth="1"/>
    <col min="11785" max="11785" width="12.28515625" customWidth="1"/>
    <col min="12033" max="12033" width="3.85546875" customWidth="1"/>
    <col min="12034" max="12034" width="14.5703125" customWidth="1"/>
    <col min="12035" max="12035" width="20.85546875" customWidth="1"/>
    <col min="12041" max="12041" width="12.28515625" customWidth="1"/>
    <col min="12289" max="12289" width="3.85546875" customWidth="1"/>
    <col min="12290" max="12290" width="14.5703125" customWidth="1"/>
    <col min="12291" max="12291" width="20.85546875" customWidth="1"/>
    <col min="12297" max="12297" width="12.28515625" customWidth="1"/>
    <col min="12545" max="12545" width="3.85546875" customWidth="1"/>
    <col min="12546" max="12546" width="14.5703125" customWidth="1"/>
    <col min="12547" max="12547" width="20.85546875" customWidth="1"/>
    <col min="12553" max="12553" width="12.28515625" customWidth="1"/>
    <col min="12801" max="12801" width="3.85546875" customWidth="1"/>
    <col min="12802" max="12802" width="14.5703125" customWidth="1"/>
    <col min="12803" max="12803" width="20.85546875" customWidth="1"/>
    <col min="12809" max="12809" width="12.28515625" customWidth="1"/>
    <col min="13057" max="13057" width="3.85546875" customWidth="1"/>
    <col min="13058" max="13058" width="14.5703125" customWidth="1"/>
    <col min="13059" max="13059" width="20.85546875" customWidth="1"/>
    <col min="13065" max="13065" width="12.28515625" customWidth="1"/>
    <col min="13313" max="13313" width="3.85546875" customWidth="1"/>
    <col min="13314" max="13314" width="14.5703125" customWidth="1"/>
    <col min="13315" max="13315" width="20.85546875" customWidth="1"/>
    <col min="13321" max="13321" width="12.28515625" customWidth="1"/>
    <col min="13569" max="13569" width="3.85546875" customWidth="1"/>
    <col min="13570" max="13570" width="14.5703125" customWidth="1"/>
    <col min="13571" max="13571" width="20.85546875" customWidth="1"/>
    <col min="13577" max="13577" width="12.28515625" customWidth="1"/>
    <col min="13825" max="13825" width="3.85546875" customWidth="1"/>
    <col min="13826" max="13826" width="14.5703125" customWidth="1"/>
    <col min="13827" max="13827" width="20.85546875" customWidth="1"/>
    <col min="13833" max="13833" width="12.28515625" customWidth="1"/>
    <col min="14081" max="14081" width="3.85546875" customWidth="1"/>
    <col min="14082" max="14082" width="14.5703125" customWidth="1"/>
    <col min="14083" max="14083" width="20.85546875" customWidth="1"/>
    <col min="14089" max="14089" width="12.28515625" customWidth="1"/>
    <col min="14337" max="14337" width="3.85546875" customWidth="1"/>
    <col min="14338" max="14338" width="14.5703125" customWidth="1"/>
    <col min="14339" max="14339" width="20.85546875" customWidth="1"/>
    <col min="14345" max="14345" width="12.28515625" customWidth="1"/>
    <col min="14593" max="14593" width="3.85546875" customWidth="1"/>
    <col min="14594" max="14594" width="14.5703125" customWidth="1"/>
    <col min="14595" max="14595" width="20.85546875" customWidth="1"/>
    <col min="14601" max="14601" width="12.28515625" customWidth="1"/>
    <col min="14849" max="14849" width="3.85546875" customWidth="1"/>
    <col min="14850" max="14850" width="14.5703125" customWidth="1"/>
    <col min="14851" max="14851" width="20.85546875" customWidth="1"/>
    <col min="14857" max="14857" width="12.28515625" customWidth="1"/>
    <col min="15105" max="15105" width="3.85546875" customWidth="1"/>
    <col min="15106" max="15106" width="14.5703125" customWidth="1"/>
    <col min="15107" max="15107" width="20.85546875" customWidth="1"/>
    <col min="15113" max="15113" width="12.28515625" customWidth="1"/>
    <col min="15361" max="15361" width="3.85546875" customWidth="1"/>
    <col min="15362" max="15362" width="14.5703125" customWidth="1"/>
    <col min="15363" max="15363" width="20.85546875" customWidth="1"/>
    <col min="15369" max="15369" width="12.28515625" customWidth="1"/>
    <col min="15617" max="15617" width="3.85546875" customWidth="1"/>
    <col min="15618" max="15618" width="14.5703125" customWidth="1"/>
    <col min="15619" max="15619" width="20.85546875" customWidth="1"/>
    <col min="15625" max="15625" width="12.28515625" customWidth="1"/>
    <col min="15873" max="15873" width="3.85546875" customWidth="1"/>
    <col min="15874" max="15874" width="14.5703125" customWidth="1"/>
    <col min="15875" max="15875" width="20.85546875" customWidth="1"/>
    <col min="15881" max="15881" width="12.28515625" customWidth="1"/>
    <col min="16129" max="16129" width="3.85546875" customWidth="1"/>
    <col min="16130" max="16130" width="14.5703125" customWidth="1"/>
    <col min="16131" max="16131" width="20.85546875" customWidth="1"/>
    <col min="16137" max="16137" width="12.28515625" customWidth="1"/>
  </cols>
  <sheetData>
    <row r="1" spans="1:9" ht="15.75" x14ac:dyDescent="0.25">
      <c r="A1" s="69" t="s">
        <v>0</v>
      </c>
      <c r="B1" s="69"/>
      <c r="C1" s="69"/>
      <c r="D1" s="69"/>
      <c r="E1" s="69" t="s">
        <v>1</v>
      </c>
      <c r="F1" s="69"/>
      <c r="G1" s="69"/>
      <c r="H1" s="69"/>
      <c r="I1" s="69"/>
    </row>
    <row r="2" spans="1:9" ht="15.75" x14ac:dyDescent="0.25">
      <c r="A2" s="69" t="s">
        <v>2</v>
      </c>
      <c r="B2" s="69"/>
      <c r="C2" s="69"/>
      <c r="D2" s="69"/>
      <c r="E2" s="75" t="s">
        <v>3</v>
      </c>
      <c r="F2" s="75"/>
      <c r="G2" s="75"/>
      <c r="H2" s="75"/>
      <c r="I2" s="75"/>
    </row>
    <row r="3" spans="1:9" ht="15.75" x14ac:dyDescent="0.25">
      <c r="A3" s="69" t="s">
        <v>4</v>
      </c>
      <c r="B3" s="69"/>
      <c r="C3" s="69"/>
      <c r="D3" s="69"/>
      <c r="E3" s="1"/>
      <c r="F3" s="1"/>
      <c r="G3" s="1"/>
      <c r="H3" s="1"/>
      <c r="I3" s="1"/>
    </row>
    <row r="4" spans="1:9" ht="15.75" x14ac:dyDescent="0.25">
      <c r="A4" s="69" t="s">
        <v>5</v>
      </c>
      <c r="B4" s="69"/>
      <c r="C4" s="69"/>
      <c r="D4" s="69"/>
      <c r="E4" s="1"/>
      <c r="F4" s="1"/>
      <c r="G4" s="1"/>
      <c r="H4" s="1"/>
      <c r="I4" s="1"/>
    </row>
    <row r="5" spans="1:9" ht="15.75" x14ac:dyDescent="0.25">
      <c r="A5" s="2"/>
      <c r="B5" s="2"/>
      <c r="C5" s="2"/>
      <c r="D5" s="2"/>
      <c r="E5" s="1"/>
      <c r="F5" s="1"/>
      <c r="G5" s="1"/>
      <c r="H5" s="1"/>
      <c r="I5" s="1"/>
    </row>
    <row r="6" spans="1:9" ht="19.5" x14ac:dyDescent="0.3">
      <c r="A6" s="55" t="s">
        <v>6</v>
      </c>
      <c r="B6" s="55"/>
      <c r="C6" s="55"/>
      <c r="D6" s="55"/>
      <c r="E6" s="55"/>
      <c r="F6" s="55"/>
      <c r="G6" s="55"/>
      <c r="H6" s="55"/>
      <c r="I6" s="55"/>
    </row>
    <row r="7" spans="1:9" ht="15.75" x14ac:dyDescent="0.25">
      <c r="A7" s="2"/>
      <c r="B7" s="2"/>
      <c r="C7" s="2"/>
      <c r="D7" s="2"/>
      <c r="E7" s="2"/>
      <c r="F7" s="2"/>
      <c r="G7" s="2"/>
      <c r="H7" s="2"/>
      <c r="I7" s="2"/>
    </row>
    <row r="8" spans="1:9" ht="15.75" x14ac:dyDescent="0.25">
      <c r="A8" s="56" t="s">
        <v>7</v>
      </c>
      <c r="B8" s="56"/>
      <c r="C8" s="56" t="s">
        <v>518</v>
      </c>
      <c r="D8" s="56"/>
      <c r="E8" s="56" t="s">
        <v>8</v>
      </c>
      <c r="F8" s="56"/>
      <c r="G8" s="27">
        <v>3</v>
      </c>
      <c r="H8" s="3"/>
      <c r="I8" s="3"/>
    </row>
    <row r="9" spans="1:9" ht="15.75" x14ac:dyDescent="0.25">
      <c r="A9" s="56" t="s">
        <v>9</v>
      </c>
      <c r="B9" s="56"/>
      <c r="C9" s="56" t="s">
        <v>438</v>
      </c>
      <c r="D9" s="56"/>
      <c r="E9" s="56" t="s">
        <v>11</v>
      </c>
      <c r="F9" s="56"/>
      <c r="G9" s="27" t="s">
        <v>519</v>
      </c>
      <c r="H9" s="3"/>
      <c r="I9" s="3"/>
    </row>
    <row r="10" spans="1:9" ht="15.75" x14ac:dyDescent="0.25">
      <c r="A10" s="56" t="s">
        <v>12</v>
      </c>
      <c r="B10" s="56"/>
      <c r="C10" s="56" t="s">
        <v>520</v>
      </c>
      <c r="D10" s="56"/>
      <c r="E10" s="4"/>
      <c r="F10" s="4"/>
      <c r="G10" s="1"/>
      <c r="H10" s="1"/>
      <c r="I10" s="1"/>
    </row>
    <row r="11" spans="1:9" ht="15.75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ht="47.25" x14ac:dyDescent="0.25">
      <c r="A12" s="57" t="s">
        <v>13</v>
      </c>
      <c r="B12" s="59" t="s">
        <v>14</v>
      </c>
      <c r="C12" s="61" t="s">
        <v>15</v>
      </c>
      <c r="D12" s="62"/>
      <c r="E12" s="5" t="s">
        <v>16</v>
      </c>
      <c r="F12" s="5" t="s">
        <v>17</v>
      </c>
      <c r="G12" s="70" t="s">
        <v>18</v>
      </c>
      <c r="H12" s="71"/>
      <c r="I12" s="65" t="s">
        <v>19</v>
      </c>
    </row>
    <row r="13" spans="1:9" ht="15.75" x14ac:dyDescent="0.25">
      <c r="A13" s="58"/>
      <c r="B13" s="60"/>
      <c r="C13" s="63"/>
      <c r="D13" s="64"/>
      <c r="E13" s="6">
        <v>0.3</v>
      </c>
      <c r="F13" s="6">
        <v>0.7</v>
      </c>
      <c r="G13" s="7" t="s">
        <v>20</v>
      </c>
      <c r="H13" s="7" t="s">
        <v>21</v>
      </c>
      <c r="I13" s="66"/>
    </row>
    <row r="14" spans="1:9" ht="15.75" x14ac:dyDescent="0.25">
      <c r="A14" s="8">
        <v>1</v>
      </c>
      <c r="B14" s="8">
        <v>2</v>
      </c>
      <c r="C14" s="9">
        <v>3</v>
      </c>
      <c r="D14" s="10"/>
      <c r="E14" s="8">
        <v>4</v>
      </c>
      <c r="F14" s="8">
        <v>5</v>
      </c>
      <c r="G14" s="8">
        <v>6</v>
      </c>
      <c r="H14" s="8">
        <v>7</v>
      </c>
      <c r="I14" s="7">
        <v>8</v>
      </c>
    </row>
    <row r="15" spans="1:9" ht="15.75" x14ac:dyDescent="0.25">
      <c r="A15" s="11">
        <v>1</v>
      </c>
      <c r="B15" s="25" t="s">
        <v>346</v>
      </c>
      <c r="C15" s="30" t="s">
        <v>347</v>
      </c>
      <c r="D15" s="29" t="s">
        <v>247</v>
      </c>
      <c r="E15" s="13">
        <v>8.1</v>
      </c>
      <c r="F15" s="13"/>
      <c r="G15" s="13">
        <f>E15*$E$13+F15*$F$13</f>
        <v>2.4299999999999997</v>
      </c>
      <c r="H15" s="14" t="str">
        <f>IF(G15&lt;4,"F",IF(G15&lt;=4.9,"D",IF(G15&lt;=5.4,"D+",IF(G15&lt;=5.9,"C",IF(G15&lt;=6.9,"C+",IF(G15&lt;=7.9,"B",IF(G15&lt;=8.4,"B+","A")))))))</f>
        <v>F</v>
      </c>
      <c r="I15" s="15"/>
    </row>
    <row r="16" spans="1:9" ht="15.75" x14ac:dyDescent="0.25">
      <c r="A16" s="11">
        <v>2</v>
      </c>
      <c r="B16" s="25" t="s">
        <v>348</v>
      </c>
      <c r="C16" s="30" t="s">
        <v>98</v>
      </c>
      <c r="D16" s="29" t="s">
        <v>349</v>
      </c>
      <c r="E16" s="13">
        <v>8</v>
      </c>
      <c r="F16" s="13"/>
      <c r="G16" s="13">
        <f t="shared" ref="G16:G55" si="0">E16*$E$13+F16*$F$13</f>
        <v>2.4</v>
      </c>
      <c r="H16" s="14" t="str">
        <f t="shared" ref="H16:H55" si="1">IF(G16&lt;4,"F",IF(G16&lt;=4.9,"D",IF(G16&lt;=5.4,"D+",IF(G16&lt;=5.9,"C",IF(G16&lt;=6.9,"C+",IF(G16&lt;=7.9,"B",IF(G16&lt;=8.4,"B+","A")))))))</f>
        <v>F</v>
      </c>
      <c r="I16" s="15"/>
    </row>
    <row r="17" spans="1:9" ht="15.75" x14ac:dyDescent="0.25">
      <c r="A17" s="11">
        <v>3</v>
      </c>
      <c r="B17" s="25" t="s">
        <v>350</v>
      </c>
      <c r="C17" s="30" t="s">
        <v>169</v>
      </c>
      <c r="D17" s="29" t="s">
        <v>351</v>
      </c>
      <c r="E17" s="13">
        <v>8.3000000000000007</v>
      </c>
      <c r="F17" s="13"/>
      <c r="G17" s="13">
        <f t="shared" si="0"/>
        <v>2.4900000000000002</v>
      </c>
      <c r="H17" s="14" t="str">
        <f t="shared" si="1"/>
        <v>F</v>
      </c>
      <c r="I17" s="15"/>
    </row>
    <row r="18" spans="1:9" ht="15.75" x14ac:dyDescent="0.25">
      <c r="A18" s="11">
        <v>4</v>
      </c>
      <c r="B18" s="25" t="s">
        <v>352</v>
      </c>
      <c r="C18" s="30" t="s">
        <v>353</v>
      </c>
      <c r="D18" s="29" t="s">
        <v>265</v>
      </c>
      <c r="E18" s="13">
        <v>7.8</v>
      </c>
      <c r="F18" s="13"/>
      <c r="G18" s="13">
        <f t="shared" si="0"/>
        <v>2.34</v>
      </c>
      <c r="H18" s="14" t="str">
        <f t="shared" si="1"/>
        <v>F</v>
      </c>
      <c r="I18" s="15"/>
    </row>
    <row r="19" spans="1:9" ht="15.75" x14ac:dyDescent="0.25">
      <c r="A19" s="11">
        <v>5</v>
      </c>
      <c r="B19" s="25" t="s">
        <v>354</v>
      </c>
      <c r="C19" s="30" t="s">
        <v>355</v>
      </c>
      <c r="D19" s="29" t="s">
        <v>356</v>
      </c>
      <c r="E19" s="13">
        <v>8.3000000000000007</v>
      </c>
      <c r="F19" s="13"/>
      <c r="G19" s="13">
        <f t="shared" si="0"/>
        <v>2.4900000000000002</v>
      </c>
      <c r="H19" s="14" t="str">
        <f t="shared" si="1"/>
        <v>F</v>
      </c>
      <c r="I19" s="15"/>
    </row>
    <row r="20" spans="1:9" ht="15.75" x14ac:dyDescent="0.25">
      <c r="A20" s="11">
        <v>6</v>
      </c>
      <c r="B20" s="25" t="s">
        <v>357</v>
      </c>
      <c r="C20" s="30" t="s">
        <v>358</v>
      </c>
      <c r="D20" s="29" t="s">
        <v>52</v>
      </c>
      <c r="E20" s="13">
        <v>8.1</v>
      </c>
      <c r="F20" s="13"/>
      <c r="G20" s="13">
        <f t="shared" si="0"/>
        <v>2.4299999999999997</v>
      </c>
      <c r="H20" s="14" t="str">
        <f t="shared" si="1"/>
        <v>F</v>
      </c>
      <c r="I20" s="15"/>
    </row>
    <row r="21" spans="1:9" ht="15.75" x14ac:dyDescent="0.25">
      <c r="A21" s="11">
        <v>7</v>
      </c>
      <c r="B21" s="25" t="s">
        <v>359</v>
      </c>
      <c r="C21" s="30" t="s">
        <v>360</v>
      </c>
      <c r="D21" s="29" t="s">
        <v>273</v>
      </c>
      <c r="E21" s="13">
        <v>8</v>
      </c>
      <c r="F21" s="13"/>
      <c r="G21" s="13">
        <f t="shared" si="0"/>
        <v>2.4</v>
      </c>
      <c r="H21" s="14" t="str">
        <f t="shared" si="1"/>
        <v>F</v>
      </c>
      <c r="I21" s="15"/>
    </row>
    <row r="22" spans="1:9" ht="15.75" x14ac:dyDescent="0.25">
      <c r="A22" s="11">
        <v>8</v>
      </c>
      <c r="B22" s="25" t="s">
        <v>361</v>
      </c>
      <c r="C22" s="30" t="s">
        <v>362</v>
      </c>
      <c r="D22" s="29" t="s">
        <v>363</v>
      </c>
      <c r="E22" s="13">
        <v>8.5</v>
      </c>
      <c r="F22" s="13"/>
      <c r="G22" s="13">
        <f t="shared" si="0"/>
        <v>2.5499999999999998</v>
      </c>
      <c r="H22" s="14" t="str">
        <f t="shared" si="1"/>
        <v>F</v>
      </c>
      <c r="I22" s="15"/>
    </row>
    <row r="23" spans="1:9" ht="15.75" x14ac:dyDescent="0.25">
      <c r="A23" s="11">
        <v>9</v>
      </c>
      <c r="B23" s="25" t="s">
        <v>364</v>
      </c>
      <c r="C23" s="30" t="s">
        <v>365</v>
      </c>
      <c r="D23" s="29" t="s">
        <v>58</v>
      </c>
      <c r="E23" s="13">
        <v>7.9</v>
      </c>
      <c r="F23" s="13"/>
      <c r="G23" s="13">
        <f t="shared" si="0"/>
        <v>2.37</v>
      </c>
      <c r="H23" s="14" t="str">
        <f t="shared" si="1"/>
        <v>F</v>
      </c>
      <c r="I23" s="15"/>
    </row>
    <row r="24" spans="1:9" ht="15.75" x14ac:dyDescent="0.25">
      <c r="A24" s="11">
        <v>10</v>
      </c>
      <c r="B24" s="25" t="s">
        <v>366</v>
      </c>
      <c r="C24" s="30" t="s">
        <v>367</v>
      </c>
      <c r="D24" s="29" t="s">
        <v>61</v>
      </c>
      <c r="E24" s="13">
        <v>7.9</v>
      </c>
      <c r="F24" s="13"/>
      <c r="G24" s="13">
        <f t="shared" si="0"/>
        <v>2.37</v>
      </c>
      <c r="H24" s="14" t="str">
        <f t="shared" si="1"/>
        <v>F</v>
      </c>
      <c r="I24" s="15"/>
    </row>
    <row r="25" spans="1:9" ht="15.75" x14ac:dyDescent="0.25">
      <c r="A25" s="11">
        <v>11</v>
      </c>
      <c r="B25" s="25" t="s">
        <v>368</v>
      </c>
      <c r="C25" s="30" t="s">
        <v>369</v>
      </c>
      <c r="D25" s="29" t="s">
        <v>370</v>
      </c>
      <c r="E25" s="13">
        <v>8.4</v>
      </c>
      <c r="F25" s="13"/>
      <c r="G25" s="13">
        <f t="shared" si="0"/>
        <v>2.52</v>
      </c>
      <c r="H25" s="14" t="str">
        <f t="shared" si="1"/>
        <v>F</v>
      </c>
      <c r="I25" s="15"/>
    </row>
    <row r="26" spans="1:9" ht="15.75" x14ac:dyDescent="0.25">
      <c r="A26" s="11">
        <v>12</v>
      </c>
      <c r="B26" s="25" t="s">
        <v>371</v>
      </c>
      <c r="C26" s="30" t="s">
        <v>372</v>
      </c>
      <c r="D26" s="29" t="s">
        <v>370</v>
      </c>
      <c r="E26" s="13">
        <v>8.1999999999999993</v>
      </c>
      <c r="F26" s="13"/>
      <c r="G26" s="13">
        <f t="shared" si="0"/>
        <v>2.4599999999999995</v>
      </c>
      <c r="H26" s="14" t="str">
        <f t="shared" si="1"/>
        <v>F</v>
      </c>
      <c r="I26" s="15"/>
    </row>
    <row r="27" spans="1:9" ht="15.75" x14ac:dyDescent="0.25">
      <c r="A27" s="11">
        <v>13</v>
      </c>
      <c r="B27" s="25" t="s">
        <v>373</v>
      </c>
      <c r="C27" s="30" t="s">
        <v>372</v>
      </c>
      <c r="D27" s="29" t="s">
        <v>374</v>
      </c>
      <c r="E27" s="13">
        <v>7.8</v>
      </c>
      <c r="F27" s="13"/>
      <c r="G27" s="13">
        <f t="shared" si="0"/>
        <v>2.34</v>
      </c>
      <c r="H27" s="14" t="str">
        <f t="shared" si="1"/>
        <v>F</v>
      </c>
      <c r="I27" s="15"/>
    </row>
    <row r="28" spans="1:9" ht="15.75" x14ac:dyDescent="0.25">
      <c r="A28" s="11">
        <v>14</v>
      </c>
      <c r="B28" s="25" t="s">
        <v>375</v>
      </c>
      <c r="C28" s="30" t="s">
        <v>216</v>
      </c>
      <c r="D28" s="29" t="s">
        <v>376</v>
      </c>
      <c r="E28" s="13">
        <v>7.8</v>
      </c>
      <c r="F28" s="13"/>
      <c r="G28" s="13">
        <f t="shared" si="0"/>
        <v>2.34</v>
      </c>
      <c r="H28" s="14" t="str">
        <f t="shared" si="1"/>
        <v>F</v>
      </c>
      <c r="I28" s="15"/>
    </row>
    <row r="29" spans="1:9" ht="15.75" x14ac:dyDescent="0.25">
      <c r="A29" s="11">
        <v>15</v>
      </c>
      <c r="B29" s="25" t="s">
        <v>377</v>
      </c>
      <c r="C29" s="30" t="s">
        <v>378</v>
      </c>
      <c r="D29" s="29" t="s">
        <v>70</v>
      </c>
      <c r="E29" s="13">
        <v>8.5</v>
      </c>
      <c r="F29" s="13"/>
      <c r="G29" s="13">
        <f t="shared" si="0"/>
        <v>2.5499999999999998</v>
      </c>
      <c r="H29" s="14" t="str">
        <f t="shared" si="1"/>
        <v>F</v>
      </c>
      <c r="I29" s="15"/>
    </row>
    <row r="30" spans="1:9" ht="15.75" x14ac:dyDescent="0.25">
      <c r="A30" s="11">
        <v>16</v>
      </c>
      <c r="B30" s="25" t="s">
        <v>379</v>
      </c>
      <c r="C30" s="30" t="s">
        <v>380</v>
      </c>
      <c r="D30" s="29" t="s">
        <v>381</v>
      </c>
      <c r="E30" s="13">
        <v>8.4</v>
      </c>
      <c r="F30" s="13"/>
      <c r="G30" s="13">
        <f t="shared" si="0"/>
        <v>2.52</v>
      </c>
      <c r="H30" s="14" t="str">
        <f t="shared" si="1"/>
        <v>F</v>
      </c>
      <c r="I30" s="15"/>
    </row>
    <row r="31" spans="1:9" ht="15.75" x14ac:dyDescent="0.25">
      <c r="A31" s="11">
        <v>17</v>
      </c>
      <c r="B31" s="25" t="s">
        <v>382</v>
      </c>
      <c r="C31" s="30" t="s">
        <v>383</v>
      </c>
      <c r="D31" s="29" t="s">
        <v>73</v>
      </c>
      <c r="E31" s="13">
        <v>9</v>
      </c>
      <c r="F31" s="13"/>
      <c r="G31" s="13">
        <f t="shared" si="0"/>
        <v>2.6999999999999997</v>
      </c>
      <c r="H31" s="14" t="str">
        <f t="shared" si="1"/>
        <v>F</v>
      </c>
      <c r="I31" s="15"/>
    </row>
    <row r="32" spans="1:9" ht="15.75" x14ac:dyDescent="0.25">
      <c r="A32" s="11">
        <v>18</v>
      </c>
      <c r="B32" s="25" t="s">
        <v>384</v>
      </c>
      <c r="C32" s="30" t="s">
        <v>385</v>
      </c>
      <c r="D32" s="29" t="s">
        <v>73</v>
      </c>
      <c r="E32" s="13">
        <v>8.3000000000000007</v>
      </c>
      <c r="F32" s="13"/>
      <c r="G32" s="13">
        <f t="shared" si="0"/>
        <v>2.4900000000000002</v>
      </c>
      <c r="H32" s="14" t="str">
        <f t="shared" si="1"/>
        <v>F</v>
      </c>
      <c r="I32" s="15"/>
    </row>
    <row r="33" spans="1:9" ht="15.75" x14ac:dyDescent="0.25">
      <c r="A33" s="11">
        <v>19</v>
      </c>
      <c r="B33" s="25" t="s">
        <v>386</v>
      </c>
      <c r="C33" s="30" t="s">
        <v>387</v>
      </c>
      <c r="D33" s="29" t="s">
        <v>388</v>
      </c>
      <c r="E33" s="13">
        <v>7.9</v>
      </c>
      <c r="F33" s="13"/>
      <c r="G33" s="13">
        <f t="shared" si="0"/>
        <v>2.37</v>
      </c>
      <c r="H33" s="14" t="str">
        <f t="shared" si="1"/>
        <v>F</v>
      </c>
      <c r="I33" s="15"/>
    </row>
    <row r="34" spans="1:9" ht="15.75" x14ac:dyDescent="0.25">
      <c r="A34" s="11">
        <v>20</v>
      </c>
      <c r="B34" s="25" t="s">
        <v>389</v>
      </c>
      <c r="C34" s="30" t="s">
        <v>390</v>
      </c>
      <c r="D34" s="29" t="s">
        <v>391</v>
      </c>
      <c r="E34" s="13">
        <v>8.5</v>
      </c>
      <c r="F34" s="13"/>
      <c r="G34" s="13">
        <f t="shared" si="0"/>
        <v>2.5499999999999998</v>
      </c>
      <c r="H34" s="14" t="str">
        <f t="shared" si="1"/>
        <v>F</v>
      </c>
      <c r="I34" s="15"/>
    </row>
    <row r="35" spans="1:9" ht="15.75" x14ac:dyDescent="0.25">
      <c r="A35" s="11">
        <v>21</v>
      </c>
      <c r="B35" s="25" t="s">
        <v>392</v>
      </c>
      <c r="C35" s="30" t="s">
        <v>163</v>
      </c>
      <c r="D35" s="29" t="s">
        <v>79</v>
      </c>
      <c r="E35" s="13">
        <v>8</v>
      </c>
      <c r="F35" s="13"/>
      <c r="G35" s="13">
        <f t="shared" si="0"/>
        <v>2.4</v>
      </c>
      <c r="H35" s="14" t="str">
        <f t="shared" si="1"/>
        <v>F</v>
      </c>
      <c r="I35" s="15"/>
    </row>
    <row r="36" spans="1:9" ht="15.75" x14ac:dyDescent="0.25">
      <c r="A36" s="11">
        <v>22</v>
      </c>
      <c r="B36" s="25" t="s">
        <v>393</v>
      </c>
      <c r="C36" s="30" t="s">
        <v>394</v>
      </c>
      <c r="D36" s="29" t="s">
        <v>287</v>
      </c>
      <c r="E36" s="13">
        <v>7.8</v>
      </c>
      <c r="F36" s="13"/>
      <c r="G36" s="13">
        <f t="shared" si="0"/>
        <v>2.34</v>
      </c>
      <c r="H36" s="14" t="str">
        <f t="shared" si="1"/>
        <v>F</v>
      </c>
      <c r="I36" s="15"/>
    </row>
    <row r="37" spans="1:9" ht="15.75" x14ac:dyDescent="0.25">
      <c r="A37" s="11">
        <v>23</v>
      </c>
      <c r="B37" s="25" t="s">
        <v>395</v>
      </c>
      <c r="C37" s="30" t="s">
        <v>396</v>
      </c>
      <c r="D37" s="29" t="s">
        <v>397</v>
      </c>
      <c r="E37" s="13">
        <v>7</v>
      </c>
      <c r="F37" s="13"/>
      <c r="G37" s="13">
        <f t="shared" si="0"/>
        <v>2.1</v>
      </c>
      <c r="H37" s="14" t="str">
        <f t="shared" si="1"/>
        <v>F</v>
      </c>
      <c r="I37" s="15"/>
    </row>
    <row r="38" spans="1:9" ht="15.75" x14ac:dyDescent="0.25">
      <c r="A38" s="11">
        <v>24</v>
      </c>
      <c r="B38" s="25" t="s">
        <v>398</v>
      </c>
      <c r="C38" s="30" t="s">
        <v>399</v>
      </c>
      <c r="D38" s="29" t="s">
        <v>293</v>
      </c>
      <c r="E38" s="13">
        <v>8</v>
      </c>
      <c r="F38" s="13"/>
      <c r="G38" s="13">
        <f t="shared" si="0"/>
        <v>2.4</v>
      </c>
      <c r="H38" s="14" t="str">
        <f t="shared" si="1"/>
        <v>F</v>
      </c>
      <c r="I38" s="15"/>
    </row>
    <row r="39" spans="1:9" ht="15.75" x14ac:dyDescent="0.25">
      <c r="A39" s="11">
        <v>25</v>
      </c>
      <c r="B39" s="25" t="s">
        <v>400</v>
      </c>
      <c r="C39" s="30" t="s">
        <v>401</v>
      </c>
      <c r="D39" s="29" t="s">
        <v>198</v>
      </c>
      <c r="E39" s="13">
        <v>7.9</v>
      </c>
      <c r="F39" s="13"/>
      <c r="G39" s="13">
        <f t="shared" si="0"/>
        <v>2.37</v>
      </c>
      <c r="H39" s="14" t="str">
        <f t="shared" si="1"/>
        <v>F</v>
      </c>
      <c r="I39" s="15"/>
    </row>
    <row r="40" spans="1:9" ht="15.75" x14ac:dyDescent="0.25">
      <c r="A40" s="11">
        <v>26</v>
      </c>
      <c r="B40" s="25" t="s">
        <v>402</v>
      </c>
      <c r="C40" s="30" t="s">
        <v>403</v>
      </c>
      <c r="D40" s="29" t="s">
        <v>404</v>
      </c>
      <c r="E40" s="13">
        <v>9</v>
      </c>
      <c r="F40" s="13"/>
      <c r="G40" s="13">
        <f t="shared" si="0"/>
        <v>2.6999999999999997</v>
      </c>
      <c r="H40" s="14" t="str">
        <f t="shared" si="1"/>
        <v>F</v>
      </c>
      <c r="I40" s="15"/>
    </row>
    <row r="41" spans="1:9" ht="15.75" x14ac:dyDescent="0.25">
      <c r="A41" s="11">
        <v>27</v>
      </c>
      <c r="B41" s="25" t="s">
        <v>405</v>
      </c>
      <c r="C41" s="30" t="s">
        <v>336</v>
      </c>
      <c r="D41" s="29" t="s">
        <v>201</v>
      </c>
      <c r="E41" s="13">
        <v>8.5</v>
      </c>
      <c r="F41" s="13"/>
      <c r="G41" s="13">
        <f t="shared" si="0"/>
        <v>2.5499999999999998</v>
      </c>
      <c r="H41" s="14" t="str">
        <f t="shared" si="1"/>
        <v>F</v>
      </c>
      <c r="I41" s="15"/>
    </row>
    <row r="42" spans="1:9" ht="15.75" x14ac:dyDescent="0.25">
      <c r="A42" s="11">
        <v>28</v>
      </c>
      <c r="B42" s="25" t="s">
        <v>406</v>
      </c>
      <c r="C42" s="30" t="s">
        <v>407</v>
      </c>
      <c r="D42" s="29" t="s">
        <v>408</v>
      </c>
      <c r="E42" s="13">
        <v>7.8</v>
      </c>
      <c r="F42" s="13"/>
      <c r="G42" s="13">
        <f t="shared" si="0"/>
        <v>2.34</v>
      </c>
      <c r="H42" s="14" t="str">
        <f t="shared" si="1"/>
        <v>F</v>
      </c>
      <c r="I42" s="15"/>
    </row>
    <row r="43" spans="1:9" ht="15.75" x14ac:dyDescent="0.25">
      <c r="A43" s="11">
        <v>29</v>
      </c>
      <c r="B43" s="25" t="s">
        <v>409</v>
      </c>
      <c r="C43" s="30" t="s">
        <v>410</v>
      </c>
      <c r="D43" s="29" t="s">
        <v>204</v>
      </c>
      <c r="E43" s="13">
        <v>7.5</v>
      </c>
      <c r="F43" s="13"/>
      <c r="G43" s="13">
        <f t="shared" si="0"/>
        <v>2.25</v>
      </c>
      <c r="H43" s="14" t="str">
        <f t="shared" si="1"/>
        <v>F</v>
      </c>
      <c r="I43" s="15"/>
    </row>
    <row r="44" spans="1:9" ht="15.75" x14ac:dyDescent="0.25">
      <c r="A44" s="11">
        <v>30</v>
      </c>
      <c r="B44" s="25" t="s">
        <v>411</v>
      </c>
      <c r="C44" s="30" t="s">
        <v>412</v>
      </c>
      <c r="D44" s="29" t="s">
        <v>413</v>
      </c>
      <c r="E44" s="13">
        <v>7.7</v>
      </c>
      <c r="F44" s="13"/>
      <c r="G44" s="13">
        <f t="shared" si="0"/>
        <v>2.31</v>
      </c>
      <c r="H44" s="14" t="str">
        <f t="shared" si="1"/>
        <v>F</v>
      </c>
      <c r="I44" s="15"/>
    </row>
    <row r="45" spans="1:9" ht="15.75" x14ac:dyDescent="0.25">
      <c r="A45" s="11">
        <v>31</v>
      </c>
      <c r="B45" s="25" t="s">
        <v>414</v>
      </c>
      <c r="C45" s="30" t="s">
        <v>415</v>
      </c>
      <c r="D45" s="29" t="s">
        <v>416</v>
      </c>
      <c r="E45" s="13">
        <v>7.3</v>
      </c>
      <c r="F45" s="13"/>
      <c r="G45" s="13">
        <f t="shared" si="0"/>
        <v>2.19</v>
      </c>
      <c r="H45" s="14" t="str">
        <f t="shared" si="1"/>
        <v>F</v>
      </c>
      <c r="I45" s="15"/>
    </row>
    <row r="46" spans="1:9" ht="15.75" x14ac:dyDescent="0.25">
      <c r="A46" s="11">
        <v>32</v>
      </c>
      <c r="B46" s="25" t="s">
        <v>417</v>
      </c>
      <c r="C46" s="30" t="s">
        <v>418</v>
      </c>
      <c r="D46" s="29" t="s">
        <v>419</v>
      </c>
      <c r="E46" s="13">
        <v>8.1</v>
      </c>
      <c r="F46" s="13"/>
      <c r="G46" s="13">
        <f t="shared" si="0"/>
        <v>2.4299999999999997</v>
      </c>
      <c r="H46" s="14" t="str">
        <f t="shared" si="1"/>
        <v>F</v>
      </c>
      <c r="I46" s="15"/>
    </row>
    <row r="47" spans="1:9" ht="15.75" x14ac:dyDescent="0.25">
      <c r="A47" s="11">
        <v>33</v>
      </c>
      <c r="B47" s="25" t="s">
        <v>420</v>
      </c>
      <c r="C47" s="30" t="s">
        <v>421</v>
      </c>
      <c r="D47" s="29" t="s">
        <v>114</v>
      </c>
      <c r="E47" s="13">
        <v>7.8</v>
      </c>
      <c r="F47" s="13"/>
      <c r="G47" s="13">
        <f t="shared" si="0"/>
        <v>2.34</v>
      </c>
      <c r="H47" s="14" t="str">
        <f t="shared" si="1"/>
        <v>F</v>
      </c>
      <c r="I47" s="15"/>
    </row>
    <row r="48" spans="1:9" ht="15.75" x14ac:dyDescent="0.25">
      <c r="A48" s="11">
        <v>34</v>
      </c>
      <c r="B48" s="25" t="s">
        <v>422</v>
      </c>
      <c r="C48" s="30" t="s">
        <v>189</v>
      </c>
      <c r="D48" s="29" t="s">
        <v>312</v>
      </c>
      <c r="E48" s="13">
        <v>7.8</v>
      </c>
      <c r="F48" s="13"/>
      <c r="G48" s="13">
        <f t="shared" si="0"/>
        <v>2.34</v>
      </c>
      <c r="H48" s="14" t="str">
        <f t="shared" si="1"/>
        <v>F</v>
      </c>
      <c r="I48" s="16"/>
    </row>
    <row r="49" spans="1:9" ht="15.75" x14ac:dyDescent="0.25">
      <c r="A49" s="11">
        <v>35</v>
      </c>
      <c r="B49" s="25" t="s">
        <v>423</v>
      </c>
      <c r="C49" s="30" t="s">
        <v>424</v>
      </c>
      <c r="D49" s="29" t="s">
        <v>425</v>
      </c>
      <c r="E49" s="13">
        <v>8.5</v>
      </c>
      <c r="F49" s="13"/>
      <c r="G49" s="13">
        <f t="shared" si="0"/>
        <v>2.5499999999999998</v>
      </c>
      <c r="H49" s="14" t="str">
        <f t="shared" si="1"/>
        <v>F</v>
      </c>
      <c r="I49" s="15"/>
    </row>
    <row r="50" spans="1:9" ht="15.75" x14ac:dyDescent="0.25">
      <c r="A50" s="11">
        <v>36</v>
      </c>
      <c r="B50" s="25" t="s">
        <v>426</v>
      </c>
      <c r="C50" s="30" t="s">
        <v>427</v>
      </c>
      <c r="D50" s="29" t="s">
        <v>135</v>
      </c>
      <c r="E50" s="13">
        <v>7.7</v>
      </c>
      <c r="F50" s="13"/>
      <c r="G50" s="13">
        <f t="shared" si="0"/>
        <v>2.31</v>
      </c>
      <c r="H50" s="14" t="str">
        <f t="shared" si="1"/>
        <v>F</v>
      </c>
      <c r="I50" s="15"/>
    </row>
    <row r="51" spans="1:9" ht="15.75" x14ac:dyDescent="0.25">
      <c r="A51" s="11">
        <v>37</v>
      </c>
      <c r="B51" s="25" t="s">
        <v>428</v>
      </c>
      <c r="C51" s="30" t="s">
        <v>429</v>
      </c>
      <c r="D51" s="29" t="s">
        <v>140</v>
      </c>
      <c r="E51" s="13">
        <v>8.5</v>
      </c>
      <c r="F51" s="13"/>
      <c r="G51" s="13">
        <f t="shared" si="0"/>
        <v>2.5499999999999998</v>
      </c>
      <c r="H51" s="14" t="str">
        <f t="shared" si="1"/>
        <v>F</v>
      </c>
      <c r="I51" s="15"/>
    </row>
    <row r="52" spans="1:9" ht="15.75" x14ac:dyDescent="0.25">
      <c r="A52" s="11">
        <v>38</v>
      </c>
      <c r="B52" s="25" t="s">
        <v>430</v>
      </c>
      <c r="C52" s="30" t="s">
        <v>431</v>
      </c>
      <c r="D52" s="29" t="s">
        <v>146</v>
      </c>
      <c r="E52" s="13">
        <v>8.5</v>
      </c>
      <c r="F52" s="13"/>
      <c r="G52" s="13">
        <f t="shared" si="0"/>
        <v>2.5499999999999998</v>
      </c>
      <c r="H52" s="14" t="str">
        <f t="shared" si="1"/>
        <v>F</v>
      </c>
      <c r="I52" s="15"/>
    </row>
    <row r="53" spans="1:9" ht="15.75" x14ac:dyDescent="0.25">
      <c r="A53" s="11">
        <v>39</v>
      </c>
      <c r="B53" s="25" t="s">
        <v>432</v>
      </c>
      <c r="C53" s="30" t="s">
        <v>433</v>
      </c>
      <c r="D53" s="29" t="s">
        <v>342</v>
      </c>
      <c r="E53" s="13">
        <v>8</v>
      </c>
      <c r="F53" s="13"/>
      <c r="G53" s="13">
        <f t="shared" si="0"/>
        <v>2.4</v>
      </c>
      <c r="H53" s="14" t="str">
        <f t="shared" si="1"/>
        <v>F</v>
      </c>
      <c r="I53" s="15"/>
    </row>
    <row r="54" spans="1:9" ht="15.75" x14ac:dyDescent="0.25">
      <c r="A54" s="11">
        <v>40</v>
      </c>
      <c r="B54" s="25" t="s">
        <v>434</v>
      </c>
      <c r="C54" s="30" t="s">
        <v>435</v>
      </c>
      <c r="D54" s="29" t="s">
        <v>342</v>
      </c>
      <c r="E54" s="13">
        <v>7.8</v>
      </c>
      <c r="F54" s="13"/>
      <c r="G54" s="13">
        <f t="shared" si="0"/>
        <v>2.34</v>
      </c>
      <c r="H54" s="14" t="str">
        <f t="shared" si="1"/>
        <v>F</v>
      </c>
      <c r="I54" s="15"/>
    </row>
    <row r="55" spans="1:9" ht="15.75" x14ac:dyDescent="0.25">
      <c r="A55" s="11">
        <v>41</v>
      </c>
      <c r="B55" s="25" t="s">
        <v>436</v>
      </c>
      <c r="C55" s="31" t="s">
        <v>437</v>
      </c>
      <c r="D55" s="29" t="s">
        <v>242</v>
      </c>
      <c r="E55" s="13">
        <v>8</v>
      </c>
      <c r="F55" s="13"/>
      <c r="G55" s="13">
        <f t="shared" si="0"/>
        <v>2.4</v>
      </c>
      <c r="H55" s="14" t="str">
        <f t="shared" si="1"/>
        <v>F</v>
      </c>
      <c r="I55" s="15"/>
    </row>
    <row r="56" spans="1:9" ht="15.75" x14ac:dyDescent="0.25">
      <c r="A56" s="72" t="str">
        <f>"Cộng danh sách gồm "</f>
        <v xml:space="preserve">Cộng danh sách gồm </v>
      </c>
      <c r="B56" s="73"/>
      <c r="C56" s="74"/>
      <c r="D56" s="17">
        <f>COUNTA(H15:H55)</f>
        <v>41</v>
      </c>
      <c r="E56" s="32">
        <v>1</v>
      </c>
      <c r="F56" s="18"/>
      <c r="G56" s="19"/>
      <c r="H56" s="20"/>
      <c r="I56" s="21"/>
    </row>
    <row r="57" spans="1:9" ht="15.75" x14ac:dyDescent="0.25">
      <c r="A57" s="67" t="s">
        <v>22</v>
      </c>
      <c r="B57" s="67"/>
      <c r="C57" s="67"/>
      <c r="D57" s="22">
        <f>COUNTIF(G15:G55,"&gt;=4")</f>
        <v>0</v>
      </c>
      <c r="E57" s="33">
        <f>D57/D56</f>
        <v>0</v>
      </c>
      <c r="F57" s="23"/>
      <c r="G57" s="19"/>
      <c r="H57" s="20"/>
      <c r="I57" s="21"/>
    </row>
    <row r="58" spans="1:9" ht="15.75" x14ac:dyDescent="0.25">
      <c r="A58" s="67" t="s">
        <v>23</v>
      </c>
      <c r="B58" s="67"/>
      <c r="C58" s="67"/>
      <c r="D58" s="22">
        <f>COUNTIF(G15:G55,"&lt;4")</f>
        <v>41</v>
      </c>
      <c r="E58" s="33">
        <f>D58/D56</f>
        <v>1</v>
      </c>
      <c r="F58" s="23"/>
      <c r="G58" s="19"/>
      <c r="H58" s="20"/>
      <c r="I58" s="21"/>
    </row>
    <row r="59" spans="1:9" ht="15.75" x14ac:dyDescent="0.25">
      <c r="A59" s="24"/>
      <c r="B59" s="24"/>
      <c r="C59" s="4"/>
      <c r="D59" s="24"/>
      <c r="E59" s="3"/>
      <c r="F59" s="1"/>
      <c r="G59" s="1"/>
      <c r="H59" s="1"/>
      <c r="I59" s="1"/>
    </row>
    <row r="60" spans="1:9" ht="15.75" x14ac:dyDescent="0.25">
      <c r="A60" s="1"/>
      <c r="B60" s="1"/>
      <c r="C60" s="1"/>
      <c r="D60" s="1"/>
      <c r="E60" s="68" t="str">
        <f ca="1">"TP. Hồ Chí Minh, ngày "&amp;  DAY(NOW())&amp;" tháng " &amp;MONTH(NOW())&amp;" năm "&amp;YEAR(NOW())</f>
        <v>TP. Hồ Chí Minh, ngày 17 tháng 2 năm 2019</v>
      </c>
      <c r="F60" s="68"/>
      <c r="G60" s="68"/>
      <c r="H60" s="68"/>
      <c r="I60" s="68"/>
    </row>
    <row r="61" spans="1:9" ht="15.75" x14ac:dyDescent="0.25">
      <c r="A61" s="69" t="s">
        <v>24</v>
      </c>
      <c r="B61" s="69"/>
      <c r="C61" s="69"/>
      <c r="D61" s="1"/>
      <c r="E61" s="69" t="s">
        <v>25</v>
      </c>
      <c r="F61" s="69"/>
      <c r="G61" s="69"/>
      <c r="H61" s="69"/>
      <c r="I61" s="69"/>
    </row>
    <row r="62" spans="1:9" ht="15.75" x14ac:dyDescent="0.25">
      <c r="A62" s="1"/>
      <c r="B62" s="1"/>
      <c r="C62" s="1"/>
      <c r="D62" s="1"/>
      <c r="E62" s="1"/>
      <c r="F62" s="1"/>
      <c r="G62" s="1"/>
      <c r="H62" s="1"/>
      <c r="I62" s="1"/>
    </row>
  </sheetData>
  <protectedRanges>
    <protectedRange sqref="A62:I62" name="Range5"/>
    <protectedRange sqref="I15:I47 I49:I55" name="Range4"/>
    <protectedRange sqref="E15:F55" name="Range3"/>
    <protectedRange sqref="C8 G8:G9 C10" name="Range2"/>
    <protectedRange sqref="E13:F13" name="Range6"/>
    <protectedRange sqref="A4" name="Range1_1"/>
    <protectedRange sqref="B48:D48" name="Range3_1"/>
    <protectedRange sqref="B49:D55" name="Range3_3"/>
    <protectedRange sqref="I48" name="Range4_1"/>
    <protectedRange sqref="C9" name="Range2_2_1"/>
  </protectedRanges>
  <mergeCells count="26">
    <mergeCell ref="I12:I13"/>
    <mergeCell ref="A57:C57"/>
    <mergeCell ref="A58:C58"/>
    <mergeCell ref="E60:I60"/>
    <mergeCell ref="A61:C61"/>
    <mergeCell ref="E61:I61"/>
    <mergeCell ref="G12:H12"/>
    <mergeCell ref="A56:C56"/>
    <mergeCell ref="A10:B10"/>
    <mergeCell ref="C10:D10"/>
    <mergeCell ref="A12:A13"/>
    <mergeCell ref="B12:B13"/>
    <mergeCell ref="C12:D13"/>
    <mergeCell ref="A6:I6"/>
    <mergeCell ref="A8:B8"/>
    <mergeCell ref="C8:D8"/>
    <mergeCell ref="E8:F8"/>
    <mergeCell ref="A9:B9"/>
    <mergeCell ref="C9:D9"/>
    <mergeCell ref="E9:F9"/>
    <mergeCell ref="A4:D4"/>
    <mergeCell ref="A1:D1"/>
    <mergeCell ref="E1:I1"/>
    <mergeCell ref="A2:D2"/>
    <mergeCell ref="E2:I2"/>
    <mergeCell ref="A3:D3"/>
  </mergeCells>
  <conditionalFormatting sqref="H15:H58">
    <cfRule type="cellIs" dxfId="5" priority="2" stopIfTrue="1" operator="equal">
      <formula>"F"</formula>
    </cfRule>
  </conditionalFormatting>
  <conditionalFormatting sqref="G15:G58">
    <cfRule type="expression" dxfId="4" priority="1" stopIfTrue="1">
      <formula>MAX(#REF!)&lt;4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opLeftCell="A14" workbookViewId="0">
      <selection activeCell="E14" sqref="E14"/>
    </sheetView>
  </sheetViews>
  <sheetFormatPr defaultRowHeight="15" x14ac:dyDescent="0.25"/>
  <cols>
    <col min="1" max="1" width="3.85546875" customWidth="1"/>
    <col min="2" max="2" width="14.5703125" customWidth="1"/>
    <col min="3" max="3" width="20.85546875" customWidth="1"/>
    <col min="9" max="9" width="12.28515625" customWidth="1"/>
    <col min="257" max="257" width="3.85546875" customWidth="1"/>
    <col min="258" max="258" width="14.5703125" customWidth="1"/>
    <col min="259" max="259" width="20.85546875" customWidth="1"/>
    <col min="265" max="265" width="12.28515625" customWidth="1"/>
    <col min="513" max="513" width="3.85546875" customWidth="1"/>
    <col min="514" max="514" width="14.5703125" customWidth="1"/>
    <col min="515" max="515" width="20.85546875" customWidth="1"/>
    <col min="521" max="521" width="12.28515625" customWidth="1"/>
    <col min="769" max="769" width="3.85546875" customWidth="1"/>
    <col min="770" max="770" width="14.5703125" customWidth="1"/>
    <col min="771" max="771" width="20.85546875" customWidth="1"/>
    <col min="777" max="777" width="12.28515625" customWidth="1"/>
    <col min="1025" max="1025" width="3.85546875" customWidth="1"/>
    <col min="1026" max="1026" width="14.5703125" customWidth="1"/>
    <col min="1027" max="1027" width="20.85546875" customWidth="1"/>
    <col min="1033" max="1033" width="12.28515625" customWidth="1"/>
    <col min="1281" max="1281" width="3.85546875" customWidth="1"/>
    <col min="1282" max="1282" width="14.5703125" customWidth="1"/>
    <col min="1283" max="1283" width="20.85546875" customWidth="1"/>
    <col min="1289" max="1289" width="12.28515625" customWidth="1"/>
    <col min="1537" max="1537" width="3.85546875" customWidth="1"/>
    <col min="1538" max="1538" width="14.5703125" customWidth="1"/>
    <col min="1539" max="1539" width="20.85546875" customWidth="1"/>
    <col min="1545" max="1545" width="12.28515625" customWidth="1"/>
    <col min="1793" max="1793" width="3.85546875" customWidth="1"/>
    <col min="1794" max="1794" width="14.5703125" customWidth="1"/>
    <col min="1795" max="1795" width="20.85546875" customWidth="1"/>
    <col min="1801" max="1801" width="12.28515625" customWidth="1"/>
    <col min="2049" max="2049" width="3.85546875" customWidth="1"/>
    <col min="2050" max="2050" width="14.5703125" customWidth="1"/>
    <col min="2051" max="2051" width="20.85546875" customWidth="1"/>
    <col min="2057" max="2057" width="12.28515625" customWidth="1"/>
    <col min="2305" max="2305" width="3.85546875" customWidth="1"/>
    <col min="2306" max="2306" width="14.5703125" customWidth="1"/>
    <col min="2307" max="2307" width="20.85546875" customWidth="1"/>
    <col min="2313" max="2313" width="12.28515625" customWidth="1"/>
    <col min="2561" max="2561" width="3.85546875" customWidth="1"/>
    <col min="2562" max="2562" width="14.5703125" customWidth="1"/>
    <col min="2563" max="2563" width="20.85546875" customWidth="1"/>
    <col min="2569" max="2569" width="12.28515625" customWidth="1"/>
    <col min="2817" max="2817" width="3.85546875" customWidth="1"/>
    <col min="2818" max="2818" width="14.5703125" customWidth="1"/>
    <col min="2819" max="2819" width="20.85546875" customWidth="1"/>
    <col min="2825" max="2825" width="12.28515625" customWidth="1"/>
    <col min="3073" max="3073" width="3.85546875" customWidth="1"/>
    <col min="3074" max="3074" width="14.5703125" customWidth="1"/>
    <col min="3075" max="3075" width="20.85546875" customWidth="1"/>
    <col min="3081" max="3081" width="12.28515625" customWidth="1"/>
    <col min="3329" max="3329" width="3.85546875" customWidth="1"/>
    <col min="3330" max="3330" width="14.5703125" customWidth="1"/>
    <col min="3331" max="3331" width="20.85546875" customWidth="1"/>
    <col min="3337" max="3337" width="12.28515625" customWidth="1"/>
    <col min="3585" max="3585" width="3.85546875" customWidth="1"/>
    <col min="3586" max="3586" width="14.5703125" customWidth="1"/>
    <col min="3587" max="3587" width="20.85546875" customWidth="1"/>
    <col min="3593" max="3593" width="12.28515625" customWidth="1"/>
    <col min="3841" max="3841" width="3.85546875" customWidth="1"/>
    <col min="3842" max="3842" width="14.5703125" customWidth="1"/>
    <col min="3843" max="3843" width="20.85546875" customWidth="1"/>
    <col min="3849" max="3849" width="12.28515625" customWidth="1"/>
    <col min="4097" max="4097" width="3.85546875" customWidth="1"/>
    <col min="4098" max="4098" width="14.5703125" customWidth="1"/>
    <col min="4099" max="4099" width="20.85546875" customWidth="1"/>
    <col min="4105" max="4105" width="12.28515625" customWidth="1"/>
    <col min="4353" max="4353" width="3.85546875" customWidth="1"/>
    <col min="4354" max="4354" width="14.5703125" customWidth="1"/>
    <col min="4355" max="4355" width="20.85546875" customWidth="1"/>
    <col min="4361" max="4361" width="12.28515625" customWidth="1"/>
    <col min="4609" max="4609" width="3.85546875" customWidth="1"/>
    <col min="4610" max="4610" width="14.5703125" customWidth="1"/>
    <col min="4611" max="4611" width="20.85546875" customWidth="1"/>
    <col min="4617" max="4617" width="12.28515625" customWidth="1"/>
    <col min="4865" max="4865" width="3.85546875" customWidth="1"/>
    <col min="4866" max="4866" width="14.5703125" customWidth="1"/>
    <col min="4867" max="4867" width="20.85546875" customWidth="1"/>
    <col min="4873" max="4873" width="12.28515625" customWidth="1"/>
    <col min="5121" max="5121" width="3.85546875" customWidth="1"/>
    <col min="5122" max="5122" width="14.5703125" customWidth="1"/>
    <col min="5123" max="5123" width="20.85546875" customWidth="1"/>
    <col min="5129" max="5129" width="12.28515625" customWidth="1"/>
    <col min="5377" max="5377" width="3.85546875" customWidth="1"/>
    <col min="5378" max="5378" width="14.5703125" customWidth="1"/>
    <col min="5379" max="5379" width="20.85546875" customWidth="1"/>
    <col min="5385" max="5385" width="12.28515625" customWidth="1"/>
    <col min="5633" max="5633" width="3.85546875" customWidth="1"/>
    <col min="5634" max="5634" width="14.5703125" customWidth="1"/>
    <col min="5635" max="5635" width="20.85546875" customWidth="1"/>
    <col min="5641" max="5641" width="12.28515625" customWidth="1"/>
    <col min="5889" max="5889" width="3.85546875" customWidth="1"/>
    <col min="5890" max="5890" width="14.5703125" customWidth="1"/>
    <col min="5891" max="5891" width="20.85546875" customWidth="1"/>
    <col min="5897" max="5897" width="12.28515625" customWidth="1"/>
    <col min="6145" max="6145" width="3.85546875" customWidth="1"/>
    <col min="6146" max="6146" width="14.5703125" customWidth="1"/>
    <col min="6147" max="6147" width="20.85546875" customWidth="1"/>
    <col min="6153" max="6153" width="12.28515625" customWidth="1"/>
    <col min="6401" max="6401" width="3.85546875" customWidth="1"/>
    <col min="6402" max="6402" width="14.5703125" customWidth="1"/>
    <col min="6403" max="6403" width="20.85546875" customWidth="1"/>
    <col min="6409" max="6409" width="12.28515625" customWidth="1"/>
    <col min="6657" max="6657" width="3.85546875" customWidth="1"/>
    <col min="6658" max="6658" width="14.5703125" customWidth="1"/>
    <col min="6659" max="6659" width="20.85546875" customWidth="1"/>
    <col min="6665" max="6665" width="12.28515625" customWidth="1"/>
    <col min="6913" max="6913" width="3.85546875" customWidth="1"/>
    <col min="6914" max="6914" width="14.5703125" customWidth="1"/>
    <col min="6915" max="6915" width="20.85546875" customWidth="1"/>
    <col min="6921" max="6921" width="12.28515625" customWidth="1"/>
    <col min="7169" max="7169" width="3.85546875" customWidth="1"/>
    <col min="7170" max="7170" width="14.5703125" customWidth="1"/>
    <col min="7171" max="7171" width="20.85546875" customWidth="1"/>
    <col min="7177" max="7177" width="12.28515625" customWidth="1"/>
    <col min="7425" max="7425" width="3.85546875" customWidth="1"/>
    <col min="7426" max="7426" width="14.5703125" customWidth="1"/>
    <col min="7427" max="7427" width="20.85546875" customWidth="1"/>
    <col min="7433" max="7433" width="12.28515625" customWidth="1"/>
    <col min="7681" max="7681" width="3.85546875" customWidth="1"/>
    <col min="7682" max="7682" width="14.5703125" customWidth="1"/>
    <col min="7683" max="7683" width="20.85546875" customWidth="1"/>
    <col min="7689" max="7689" width="12.28515625" customWidth="1"/>
    <col min="7937" max="7937" width="3.85546875" customWidth="1"/>
    <col min="7938" max="7938" width="14.5703125" customWidth="1"/>
    <col min="7939" max="7939" width="20.85546875" customWidth="1"/>
    <col min="7945" max="7945" width="12.28515625" customWidth="1"/>
    <col min="8193" max="8193" width="3.85546875" customWidth="1"/>
    <col min="8194" max="8194" width="14.5703125" customWidth="1"/>
    <col min="8195" max="8195" width="20.85546875" customWidth="1"/>
    <col min="8201" max="8201" width="12.28515625" customWidth="1"/>
    <col min="8449" max="8449" width="3.85546875" customWidth="1"/>
    <col min="8450" max="8450" width="14.5703125" customWidth="1"/>
    <col min="8451" max="8451" width="20.85546875" customWidth="1"/>
    <col min="8457" max="8457" width="12.28515625" customWidth="1"/>
    <col min="8705" max="8705" width="3.85546875" customWidth="1"/>
    <col min="8706" max="8706" width="14.5703125" customWidth="1"/>
    <col min="8707" max="8707" width="20.85546875" customWidth="1"/>
    <col min="8713" max="8713" width="12.28515625" customWidth="1"/>
    <col min="8961" max="8961" width="3.85546875" customWidth="1"/>
    <col min="8962" max="8962" width="14.5703125" customWidth="1"/>
    <col min="8963" max="8963" width="20.85546875" customWidth="1"/>
    <col min="8969" max="8969" width="12.28515625" customWidth="1"/>
    <col min="9217" max="9217" width="3.85546875" customWidth="1"/>
    <col min="9218" max="9218" width="14.5703125" customWidth="1"/>
    <col min="9219" max="9219" width="20.85546875" customWidth="1"/>
    <col min="9225" max="9225" width="12.28515625" customWidth="1"/>
    <col min="9473" max="9473" width="3.85546875" customWidth="1"/>
    <col min="9474" max="9474" width="14.5703125" customWidth="1"/>
    <col min="9475" max="9475" width="20.85546875" customWidth="1"/>
    <col min="9481" max="9481" width="12.28515625" customWidth="1"/>
    <col min="9729" max="9729" width="3.85546875" customWidth="1"/>
    <col min="9730" max="9730" width="14.5703125" customWidth="1"/>
    <col min="9731" max="9731" width="20.85546875" customWidth="1"/>
    <col min="9737" max="9737" width="12.28515625" customWidth="1"/>
    <col min="9985" max="9985" width="3.85546875" customWidth="1"/>
    <col min="9986" max="9986" width="14.5703125" customWidth="1"/>
    <col min="9987" max="9987" width="20.85546875" customWidth="1"/>
    <col min="9993" max="9993" width="12.28515625" customWidth="1"/>
    <col min="10241" max="10241" width="3.85546875" customWidth="1"/>
    <col min="10242" max="10242" width="14.5703125" customWidth="1"/>
    <col min="10243" max="10243" width="20.85546875" customWidth="1"/>
    <col min="10249" max="10249" width="12.28515625" customWidth="1"/>
    <col min="10497" max="10497" width="3.85546875" customWidth="1"/>
    <col min="10498" max="10498" width="14.5703125" customWidth="1"/>
    <col min="10499" max="10499" width="20.85546875" customWidth="1"/>
    <col min="10505" max="10505" width="12.28515625" customWidth="1"/>
    <col min="10753" max="10753" width="3.85546875" customWidth="1"/>
    <col min="10754" max="10754" width="14.5703125" customWidth="1"/>
    <col min="10755" max="10755" width="20.85546875" customWidth="1"/>
    <col min="10761" max="10761" width="12.28515625" customWidth="1"/>
    <col min="11009" max="11009" width="3.85546875" customWidth="1"/>
    <col min="11010" max="11010" width="14.5703125" customWidth="1"/>
    <col min="11011" max="11011" width="20.85546875" customWidth="1"/>
    <col min="11017" max="11017" width="12.28515625" customWidth="1"/>
    <col min="11265" max="11265" width="3.85546875" customWidth="1"/>
    <col min="11266" max="11266" width="14.5703125" customWidth="1"/>
    <col min="11267" max="11267" width="20.85546875" customWidth="1"/>
    <col min="11273" max="11273" width="12.28515625" customWidth="1"/>
    <col min="11521" max="11521" width="3.85546875" customWidth="1"/>
    <col min="11522" max="11522" width="14.5703125" customWidth="1"/>
    <col min="11523" max="11523" width="20.85546875" customWidth="1"/>
    <col min="11529" max="11529" width="12.28515625" customWidth="1"/>
    <col min="11777" max="11777" width="3.85546875" customWidth="1"/>
    <col min="11778" max="11778" width="14.5703125" customWidth="1"/>
    <col min="11779" max="11779" width="20.85546875" customWidth="1"/>
    <col min="11785" max="11785" width="12.28515625" customWidth="1"/>
    <col min="12033" max="12033" width="3.85546875" customWidth="1"/>
    <col min="12034" max="12034" width="14.5703125" customWidth="1"/>
    <col min="12035" max="12035" width="20.85546875" customWidth="1"/>
    <col min="12041" max="12041" width="12.28515625" customWidth="1"/>
    <col min="12289" max="12289" width="3.85546875" customWidth="1"/>
    <col min="12290" max="12290" width="14.5703125" customWidth="1"/>
    <col min="12291" max="12291" width="20.85546875" customWidth="1"/>
    <col min="12297" max="12297" width="12.28515625" customWidth="1"/>
    <col min="12545" max="12545" width="3.85546875" customWidth="1"/>
    <col min="12546" max="12546" width="14.5703125" customWidth="1"/>
    <col min="12547" max="12547" width="20.85546875" customWidth="1"/>
    <col min="12553" max="12553" width="12.28515625" customWidth="1"/>
    <col min="12801" max="12801" width="3.85546875" customWidth="1"/>
    <col min="12802" max="12802" width="14.5703125" customWidth="1"/>
    <col min="12803" max="12803" width="20.85546875" customWidth="1"/>
    <col min="12809" max="12809" width="12.28515625" customWidth="1"/>
    <col min="13057" max="13057" width="3.85546875" customWidth="1"/>
    <col min="13058" max="13058" width="14.5703125" customWidth="1"/>
    <col min="13059" max="13059" width="20.85546875" customWidth="1"/>
    <col min="13065" max="13065" width="12.28515625" customWidth="1"/>
    <col min="13313" max="13313" width="3.85546875" customWidth="1"/>
    <col min="13314" max="13314" width="14.5703125" customWidth="1"/>
    <col min="13315" max="13315" width="20.85546875" customWidth="1"/>
    <col min="13321" max="13321" width="12.28515625" customWidth="1"/>
    <col min="13569" max="13569" width="3.85546875" customWidth="1"/>
    <col min="13570" max="13570" width="14.5703125" customWidth="1"/>
    <col min="13571" max="13571" width="20.85546875" customWidth="1"/>
    <col min="13577" max="13577" width="12.28515625" customWidth="1"/>
    <col min="13825" max="13825" width="3.85546875" customWidth="1"/>
    <col min="13826" max="13826" width="14.5703125" customWidth="1"/>
    <col min="13827" max="13827" width="20.85546875" customWidth="1"/>
    <col min="13833" max="13833" width="12.28515625" customWidth="1"/>
    <col min="14081" max="14081" width="3.85546875" customWidth="1"/>
    <col min="14082" max="14082" width="14.5703125" customWidth="1"/>
    <col min="14083" max="14083" width="20.85546875" customWidth="1"/>
    <col min="14089" max="14089" width="12.28515625" customWidth="1"/>
    <col min="14337" max="14337" width="3.85546875" customWidth="1"/>
    <col min="14338" max="14338" width="14.5703125" customWidth="1"/>
    <col min="14339" max="14339" width="20.85546875" customWidth="1"/>
    <col min="14345" max="14345" width="12.28515625" customWidth="1"/>
    <col min="14593" max="14593" width="3.85546875" customWidth="1"/>
    <col min="14594" max="14594" width="14.5703125" customWidth="1"/>
    <col min="14595" max="14595" width="20.85546875" customWidth="1"/>
    <col min="14601" max="14601" width="12.28515625" customWidth="1"/>
    <col min="14849" max="14849" width="3.85546875" customWidth="1"/>
    <col min="14850" max="14850" width="14.5703125" customWidth="1"/>
    <col min="14851" max="14851" width="20.85546875" customWidth="1"/>
    <col min="14857" max="14857" width="12.28515625" customWidth="1"/>
    <col min="15105" max="15105" width="3.85546875" customWidth="1"/>
    <col min="15106" max="15106" width="14.5703125" customWidth="1"/>
    <col min="15107" max="15107" width="20.85546875" customWidth="1"/>
    <col min="15113" max="15113" width="12.28515625" customWidth="1"/>
    <col min="15361" max="15361" width="3.85546875" customWidth="1"/>
    <col min="15362" max="15362" width="14.5703125" customWidth="1"/>
    <col min="15363" max="15363" width="20.85546875" customWidth="1"/>
    <col min="15369" max="15369" width="12.28515625" customWidth="1"/>
    <col min="15617" max="15617" width="3.85546875" customWidth="1"/>
    <col min="15618" max="15618" width="14.5703125" customWidth="1"/>
    <col min="15619" max="15619" width="20.85546875" customWidth="1"/>
    <col min="15625" max="15625" width="12.28515625" customWidth="1"/>
    <col min="15873" max="15873" width="3.85546875" customWidth="1"/>
    <col min="15874" max="15874" width="14.5703125" customWidth="1"/>
    <col min="15875" max="15875" width="20.85546875" customWidth="1"/>
    <col min="15881" max="15881" width="12.28515625" customWidth="1"/>
    <col min="16129" max="16129" width="3.85546875" customWidth="1"/>
    <col min="16130" max="16130" width="14.5703125" customWidth="1"/>
    <col min="16131" max="16131" width="20.85546875" customWidth="1"/>
    <col min="16137" max="16137" width="12.28515625" customWidth="1"/>
  </cols>
  <sheetData>
    <row r="1" spans="1:9" ht="15.75" x14ac:dyDescent="0.25">
      <c r="A1" s="69" t="s">
        <v>0</v>
      </c>
      <c r="B1" s="69"/>
      <c r="C1" s="69"/>
      <c r="D1" s="69"/>
      <c r="E1" s="69" t="s">
        <v>1</v>
      </c>
      <c r="F1" s="69"/>
      <c r="G1" s="69"/>
      <c r="H1" s="69"/>
      <c r="I1" s="69"/>
    </row>
    <row r="2" spans="1:9" ht="15.75" x14ac:dyDescent="0.25">
      <c r="A2" s="69" t="s">
        <v>2</v>
      </c>
      <c r="B2" s="69"/>
      <c r="C2" s="69"/>
      <c r="D2" s="69"/>
      <c r="E2" s="75" t="s">
        <v>3</v>
      </c>
      <c r="F2" s="75"/>
      <c r="G2" s="75"/>
      <c r="H2" s="75"/>
      <c r="I2" s="75"/>
    </row>
    <row r="3" spans="1:9" ht="15.75" x14ac:dyDescent="0.25">
      <c r="A3" s="69" t="s">
        <v>4</v>
      </c>
      <c r="B3" s="69"/>
      <c r="C3" s="69"/>
      <c r="D3" s="69"/>
      <c r="E3" s="1"/>
      <c r="F3" s="1"/>
      <c r="G3" s="1"/>
      <c r="H3" s="1"/>
      <c r="I3" s="1"/>
    </row>
    <row r="4" spans="1:9" ht="15.75" x14ac:dyDescent="0.25">
      <c r="A4" s="69" t="s">
        <v>5</v>
      </c>
      <c r="B4" s="69"/>
      <c r="C4" s="69"/>
      <c r="D4" s="69"/>
      <c r="E4" s="1"/>
      <c r="F4" s="1"/>
      <c r="G4" s="1"/>
      <c r="H4" s="1"/>
      <c r="I4" s="1"/>
    </row>
    <row r="5" spans="1:9" ht="15.75" x14ac:dyDescent="0.25">
      <c r="A5" s="2"/>
      <c r="B5" s="2"/>
      <c r="C5" s="2"/>
      <c r="D5" s="2"/>
      <c r="E5" s="1"/>
      <c r="F5" s="1"/>
      <c r="G5" s="1"/>
      <c r="H5" s="1"/>
      <c r="I5" s="1"/>
    </row>
    <row r="6" spans="1:9" ht="19.5" x14ac:dyDescent="0.3">
      <c r="A6" s="55" t="s">
        <v>6</v>
      </c>
      <c r="B6" s="55"/>
      <c r="C6" s="55"/>
      <c r="D6" s="55"/>
      <c r="E6" s="55"/>
      <c r="F6" s="55"/>
      <c r="G6" s="55"/>
      <c r="H6" s="55"/>
      <c r="I6" s="55"/>
    </row>
    <row r="7" spans="1:9" ht="15.75" x14ac:dyDescent="0.25">
      <c r="A7" s="2"/>
      <c r="B7" s="2"/>
      <c r="C7" s="2"/>
      <c r="D7" s="2"/>
      <c r="E7" s="2"/>
      <c r="F7" s="2"/>
      <c r="G7" s="2"/>
      <c r="H7" s="2"/>
      <c r="I7" s="2"/>
    </row>
    <row r="8" spans="1:9" ht="15.75" x14ac:dyDescent="0.25">
      <c r="A8" s="56" t="s">
        <v>7</v>
      </c>
      <c r="B8" s="56"/>
      <c r="C8" s="56" t="s">
        <v>521</v>
      </c>
      <c r="D8" s="56"/>
      <c r="E8" s="56" t="s">
        <v>8</v>
      </c>
      <c r="F8" s="56"/>
      <c r="G8" s="28">
        <v>3</v>
      </c>
      <c r="H8" s="3"/>
      <c r="I8" s="3"/>
    </row>
    <row r="9" spans="1:9" ht="15.75" x14ac:dyDescent="0.25">
      <c r="A9" s="56" t="s">
        <v>9</v>
      </c>
      <c r="B9" s="56"/>
      <c r="C9" s="56" t="s">
        <v>517</v>
      </c>
      <c r="D9" s="56"/>
      <c r="E9" s="56" t="s">
        <v>11</v>
      </c>
      <c r="F9" s="56"/>
      <c r="G9" s="28" t="s">
        <v>519</v>
      </c>
      <c r="H9" s="3"/>
      <c r="I9" s="3"/>
    </row>
    <row r="10" spans="1:9" ht="15.75" x14ac:dyDescent="0.25">
      <c r="A10" s="56" t="s">
        <v>12</v>
      </c>
      <c r="B10" s="56"/>
      <c r="C10" s="56" t="s">
        <v>522</v>
      </c>
      <c r="D10" s="56"/>
      <c r="E10" s="4"/>
      <c r="F10" s="4"/>
      <c r="G10" s="1"/>
      <c r="H10" s="1"/>
      <c r="I10" s="1"/>
    </row>
    <row r="11" spans="1:9" ht="15.75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ht="47.25" x14ac:dyDescent="0.25">
      <c r="A12" s="57" t="s">
        <v>13</v>
      </c>
      <c r="B12" s="59" t="s">
        <v>14</v>
      </c>
      <c r="C12" s="61" t="s">
        <v>15</v>
      </c>
      <c r="D12" s="62"/>
      <c r="E12" s="5" t="s">
        <v>16</v>
      </c>
      <c r="F12" s="5" t="s">
        <v>17</v>
      </c>
      <c r="G12" s="70" t="s">
        <v>18</v>
      </c>
      <c r="H12" s="71"/>
      <c r="I12" s="65" t="s">
        <v>19</v>
      </c>
    </row>
    <row r="13" spans="1:9" ht="15.75" x14ac:dyDescent="0.25">
      <c r="A13" s="58"/>
      <c r="B13" s="60"/>
      <c r="C13" s="63"/>
      <c r="D13" s="64"/>
      <c r="E13" s="6">
        <v>0.3</v>
      </c>
      <c r="F13" s="6">
        <v>0.7</v>
      </c>
      <c r="G13" s="7" t="s">
        <v>20</v>
      </c>
      <c r="H13" s="7" t="s">
        <v>21</v>
      </c>
      <c r="I13" s="66"/>
    </row>
    <row r="14" spans="1:9" ht="15.75" x14ac:dyDescent="0.25">
      <c r="A14" s="8">
        <v>1</v>
      </c>
      <c r="B14" s="8">
        <v>2</v>
      </c>
      <c r="C14" s="9">
        <v>3</v>
      </c>
      <c r="D14" s="10"/>
      <c r="E14" s="8">
        <v>4</v>
      </c>
      <c r="F14" s="8">
        <v>5</v>
      </c>
      <c r="G14" s="8">
        <v>6</v>
      </c>
      <c r="H14" s="8">
        <v>7</v>
      </c>
      <c r="I14" s="7">
        <v>8</v>
      </c>
    </row>
    <row r="15" spans="1:9" ht="15.75" x14ac:dyDescent="0.25">
      <c r="A15" s="11">
        <v>1</v>
      </c>
      <c r="B15" s="25" t="s">
        <v>439</v>
      </c>
      <c r="C15" s="30" t="s">
        <v>440</v>
      </c>
      <c r="D15" s="29" t="s">
        <v>441</v>
      </c>
      <c r="E15" s="13"/>
      <c r="F15" s="13"/>
      <c r="G15" s="13">
        <f>E15*$E$13+F15*$F$13</f>
        <v>0</v>
      </c>
      <c r="H15" s="14" t="str">
        <f>IF(G15&lt;4,"F",IF(G15&lt;=4.9,"D",IF(G15&lt;=5.4,"D+",IF(G15&lt;=5.9,"C",IF(G15&lt;=6.9,"C+",IF(G15&lt;=7.9,"B",IF(G15&lt;=8.4,"B+","A")))))))</f>
        <v>F</v>
      </c>
      <c r="I15" s="15"/>
    </row>
    <row r="16" spans="1:9" ht="15.75" x14ac:dyDescent="0.25">
      <c r="A16" s="11">
        <v>2</v>
      </c>
      <c r="B16" s="25" t="s">
        <v>442</v>
      </c>
      <c r="C16" s="30" t="s">
        <v>443</v>
      </c>
      <c r="D16" s="29" t="s">
        <v>444</v>
      </c>
      <c r="E16" s="13">
        <v>8</v>
      </c>
      <c r="F16" s="13"/>
      <c r="G16" s="13">
        <f t="shared" ref="G16:G52" si="0">E16*$E$13+F16*$F$13</f>
        <v>2.4</v>
      </c>
      <c r="H16" s="14" t="str">
        <f t="shared" ref="H16:H52" si="1">IF(G16&lt;4,"F",IF(G16&lt;=4.9,"D",IF(G16&lt;=5.4,"D+",IF(G16&lt;=5.9,"C",IF(G16&lt;=6.9,"C+",IF(G16&lt;=7.9,"B",IF(G16&lt;=8.4,"B+","A")))))))</f>
        <v>F</v>
      </c>
      <c r="I16" s="15"/>
    </row>
    <row r="17" spans="1:9" ht="15.75" x14ac:dyDescent="0.25">
      <c r="A17" s="11">
        <v>3</v>
      </c>
      <c r="B17" s="25" t="s">
        <v>445</v>
      </c>
      <c r="C17" s="30" t="s">
        <v>446</v>
      </c>
      <c r="D17" s="29" t="s">
        <v>265</v>
      </c>
      <c r="E17" s="13">
        <v>8</v>
      </c>
      <c r="F17" s="13"/>
      <c r="G17" s="13">
        <f t="shared" si="0"/>
        <v>2.4</v>
      </c>
      <c r="H17" s="14" t="str">
        <f t="shared" si="1"/>
        <v>F</v>
      </c>
      <c r="I17" s="15"/>
    </row>
    <row r="18" spans="1:9" ht="15.75" x14ac:dyDescent="0.25">
      <c r="A18" s="11">
        <v>4</v>
      </c>
      <c r="B18" s="25" t="s">
        <v>447</v>
      </c>
      <c r="C18" s="30" t="s">
        <v>448</v>
      </c>
      <c r="D18" s="29" t="s">
        <v>270</v>
      </c>
      <c r="E18" s="13">
        <v>8.1</v>
      </c>
      <c r="F18" s="13"/>
      <c r="G18" s="13">
        <f t="shared" si="0"/>
        <v>2.4299999999999997</v>
      </c>
      <c r="H18" s="14" t="str">
        <f t="shared" si="1"/>
        <v>F</v>
      </c>
      <c r="I18" s="15"/>
    </row>
    <row r="19" spans="1:9" ht="15.75" x14ac:dyDescent="0.25">
      <c r="A19" s="11">
        <v>5</v>
      </c>
      <c r="B19" s="25" t="s">
        <v>449</v>
      </c>
      <c r="C19" s="30" t="s">
        <v>450</v>
      </c>
      <c r="D19" s="29" t="s">
        <v>58</v>
      </c>
      <c r="E19" s="13">
        <v>7.3</v>
      </c>
      <c r="F19" s="13"/>
      <c r="G19" s="13">
        <f t="shared" si="0"/>
        <v>2.19</v>
      </c>
      <c r="H19" s="14" t="str">
        <f t="shared" si="1"/>
        <v>F</v>
      </c>
      <c r="I19" s="15"/>
    </row>
    <row r="20" spans="1:9" ht="15.75" x14ac:dyDescent="0.25">
      <c r="A20" s="11">
        <v>6</v>
      </c>
      <c r="B20" s="25" t="s">
        <v>451</v>
      </c>
      <c r="C20" s="30" t="s">
        <v>452</v>
      </c>
      <c r="D20" s="29" t="s">
        <v>61</v>
      </c>
      <c r="E20" s="13">
        <v>8.1999999999999993</v>
      </c>
      <c r="F20" s="13"/>
      <c r="G20" s="13">
        <f t="shared" si="0"/>
        <v>2.4599999999999995</v>
      </c>
      <c r="H20" s="14" t="str">
        <f t="shared" si="1"/>
        <v>F</v>
      </c>
      <c r="I20" s="15"/>
    </row>
    <row r="21" spans="1:9" ht="15.75" x14ac:dyDescent="0.25">
      <c r="A21" s="11">
        <v>7</v>
      </c>
      <c r="B21" s="25" t="s">
        <v>453</v>
      </c>
      <c r="C21" s="30" t="s">
        <v>454</v>
      </c>
      <c r="D21" s="29" t="s">
        <v>61</v>
      </c>
      <c r="E21" s="13">
        <v>8.5</v>
      </c>
      <c r="F21" s="13"/>
      <c r="G21" s="13">
        <f t="shared" si="0"/>
        <v>2.5499999999999998</v>
      </c>
      <c r="H21" s="14" t="str">
        <f t="shared" si="1"/>
        <v>F</v>
      </c>
      <c r="I21" s="15"/>
    </row>
    <row r="22" spans="1:9" ht="15.75" x14ac:dyDescent="0.25">
      <c r="A22" s="11">
        <v>8</v>
      </c>
      <c r="B22" s="25" t="s">
        <v>455</v>
      </c>
      <c r="C22" s="30" t="s">
        <v>456</v>
      </c>
      <c r="D22" s="29" t="s">
        <v>170</v>
      </c>
      <c r="E22" s="13">
        <v>7.4</v>
      </c>
      <c r="F22" s="13"/>
      <c r="G22" s="13">
        <f t="shared" si="0"/>
        <v>2.2200000000000002</v>
      </c>
      <c r="H22" s="14" t="str">
        <f t="shared" si="1"/>
        <v>F</v>
      </c>
      <c r="I22" s="15"/>
    </row>
    <row r="23" spans="1:9" ht="15.75" x14ac:dyDescent="0.25">
      <c r="A23" s="11">
        <v>9</v>
      </c>
      <c r="B23" s="25" t="s">
        <v>457</v>
      </c>
      <c r="C23" s="30" t="s">
        <v>458</v>
      </c>
      <c r="D23" s="29" t="s">
        <v>280</v>
      </c>
      <c r="E23" s="13">
        <v>6</v>
      </c>
      <c r="F23" s="13"/>
      <c r="G23" s="13">
        <f t="shared" si="0"/>
        <v>1.7999999999999998</v>
      </c>
      <c r="H23" s="14" t="str">
        <f t="shared" si="1"/>
        <v>F</v>
      </c>
      <c r="I23" s="15"/>
    </row>
    <row r="24" spans="1:9" ht="15.75" x14ac:dyDescent="0.25">
      <c r="A24" s="11">
        <v>10</v>
      </c>
      <c r="B24" s="25" t="s">
        <v>459</v>
      </c>
      <c r="C24" s="30" t="s">
        <v>197</v>
      </c>
      <c r="D24" s="29" t="s">
        <v>283</v>
      </c>
      <c r="E24" s="13">
        <v>8.5</v>
      </c>
      <c r="F24" s="13"/>
      <c r="G24" s="13">
        <f t="shared" si="0"/>
        <v>2.5499999999999998</v>
      </c>
      <c r="H24" s="14" t="str">
        <f t="shared" si="1"/>
        <v>F</v>
      </c>
      <c r="I24" s="15"/>
    </row>
    <row r="25" spans="1:9" ht="15.75" x14ac:dyDescent="0.25">
      <c r="A25" s="11">
        <v>11</v>
      </c>
      <c r="B25" s="25" t="s">
        <v>460</v>
      </c>
      <c r="C25" s="30" t="s">
        <v>461</v>
      </c>
      <c r="D25" s="29" t="s">
        <v>73</v>
      </c>
      <c r="E25" s="13"/>
      <c r="F25" s="13"/>
      <c r="G25" s="13">
        <f t="shared" si="0"/>
        <v>0</v>
      </c>
      <c r="H25" s="14" t="str">
        <f t="shared" si="1"/>
        <v>F</v>
      </c>
      <c r="I25" s="15"/>
    </row>
    <row r="26" spans="1:9" ht="15.75" x14ac:dyDescent="0.25">
      <c r="A26" s="11">
        <v>12</v>
      </c>
      <c r="B26" s="25" t="s">
        <v>462</v>
      </c>
      <c r="C26" s="30" t="s">
        <v>463</v>
      </c>
      <c r="D26" s="29" t="s">
        <v>73</v>
      </c>
      <c r="E26" s="13">
        <v>7</v>
      </c>
      <c r="F26" s="13"/>
      <c r="G26" s="13">
        <f t="shared" si="0"/>
        <v>2.1</v>
      </c>
      <c r="H26" s="14" t="str">
        <f t="shared" si="1"/>
        <v>F</v>
      </c>
      <c r="I26" s="15"/>
    </row>
    <row r="27" spans="1:9" ht="15.75" x14ac:dyDescent="0.25">
      <c r="A27" s="11">
        <v>13</v>
      </c>
      <c r="B27" s="25" t="s">
        <v>464</v>
      </c>
      <c r="C27" s="30" t="s">
        <v>465</v>
      </c>
      <c r="D27" s="29" t="s">
        <v>79</v>
      </c>
      <c r="E27" s="13">
        <v>7</v>
      </c>
      <c r="F27" s="13"/>
      <c r="G27" s="13">
        <f t="shared" si="0"/>
        <v>2.1</v>
      </c>
      <c r="H27" s="14" t="str">
        <f t="shared" si="1"/>
        <v>F</v>
      </c>
      <c r="I27" s="15"/>
    </row>
    <row r="28" spans="1:9" ht="15.75" x14ac:dyDescent="0.25">
      <c r="A28" s="11">
        <v>14</v>
      </c>
      <c r="B28" s="25" t="s">
        <v>466</v>
      </c>
      <c r="C28" s="30" t="s">
        <v>372</v>
      </c>
      <c r="D28" s="29" t="s">
        <v>90</v>
      </c>
      <c r="E28" s="13" t="s">
        <v>523</v>
      </c>
      <c r="F28" s="13"/>
      <c r="G28" s="13" t="e">
        <f t="shared" si="0"/>
        <v>#VALUE!</v>
      </c>
      <c r="H28" s="14" t="e">
        <f t="shared" si="1"/>
        <v>#VALUE!</v>
      </c>
      <c r="I28" s="15"/>
    </row>
    <row r="29" spans="1:9" ht="15.75" x14ac:dyDescent="0.25">
      <c r="A29" s="11">
        <v>15</v>
      </c>
      <c r="B29" s="25" t="s">
        <v>467</v>
      </c>
      <c r="C29" s="30" t="s">
        <v>468</v>
      </c>
      <c r="D29" s="29" t="s">
        <v>469</v>
      </c>
      <c r="E29" s="13">
        <v>8</v>
      </c>
      <c r="F29" s="13"/>
      <c r="G29" s="13">
        <f t="shared" si="0"/>
        <v>2.4</v>
      </c>
      <c r="H29" s="14" t="str">
        <f t="shared" si="1"/>
        <v>F</v>
      </c>
      <c r="I29" s="15"/>
    </row>
    <row r="30" spans="1:9" ht="15.75" x14ac:dyDescent="0.25">
      <c r="A30" s="11">
        <v>16</v>
      </c>
      <c r="B30" s="25" t="s">
        <v>470</v>
      </c>
      <c r="C30" s="30" t="s">
        <v>471</v>
      </c>
      <c r="D30" s="29" t="s">
        <v>472</v>
      </c>
      <c r="E30" s="13">
        <v>8.1999999999999993</v>
      </c>
      <c r="F30" s="13"/>
      <c r="G30" s="13">
        <f t="shared" si="0"/>
        <v>2.4599999999999995</v>
      </c>
      <c r="H30" s="14" t="str">
        <f t="shared" si="1"/>
        <v>F</v>
      </c>
      <c r="I30" s="15"/>
    </row>
    <row r="31" spans="1:9" ht="15.75" x14ac:dyDescent="0.25">
      <c r="A31" s="11">
        <v>17</v>
      </c>
      <c r="B31" s="25" t="s">
        <v>473</v>
      </c>
      <c r="C31" s="30" t="s">
        <v>474</v>
      </c>
      <c r="D31" s="29" t="s">
        <v>198</v>
      </c>
      <c r="E31" s="13">
        <v>9</v>
      </c>
      <c r="F31" s="13"/>
      <c r="G31" s="13">
        <f t="shared" si="0"/>
        <v>2.6999999999999997</v>
      </c>
      <c r="H31" s="14" t="str">
        <f t="shared" si="1"/>
        <v>F</v>
      </c>
      <c r="I31" s="15"/>
    </row>
    <row r="32" spans="1:9" ht="15.75" x14ac:dyDescent="0.25">
      <c r="A32" s="11">
        <v>18</v>
      </c>
      <c r="B32" s="25" t="s">
        <v>475</v>
      </c>
      <c r="C32" s="30" t="s">
        <v>476</v>
      </c>
      <c r="D32" s="29" t="s">
        <v>198</v>
      </c>
      <c r="E32" s="13">
        <v>8.5</v>
      </c>
      <c r="F32" s="13"/>
      <c r="G32" s="13">
        <f t="shared" si="0"/>
        <v>2.5499999999999998</v>
      </c>
      <c r="H32" s="14" t="str">
        <f t="shared" si="1"/>
        <v>F</v>
      </c>
      <c r="I32" s="15"/>
    </row>
    <row r="33" spans="1:9" ht="15.75" x14ac:dyDescent="0.25">
      <c r="A33" s="11">
        <v>19</v>
      </c>
      <c r="B33" s="25" t="s">
        <v>477</v>
      </c>
      <c r="C33" s="30" t="s">
        <v>478</v>
      </c>
      <c r="D33" s="29" t="s">
        <v>479</v>
      </c>
      <c r="E33" s="13">
        <v>8</v>
      </c>
      <c r="F33" s="13"/>
      <c r="G33" s="13">
        <f t="shared" si="0"/>
        <v>2.4</v>
      </c>
      <c r="H33" s="14" t="str">
        <f t="shared" si="1"/>
        <v>F</v>
      </c>
      <c r="I33" s="15"/>
    </row>
    <row r="34" spans="1:9" ht="15.75" x14ac:dyDescent="0.25">
      <c r="A34" s="11">
        <v>20</v>
      </c>
      <c r="B34" s="25" t="s">
        <v>480</v>
      </c>
      <c r="C34" s="30" t="s">
        <v>481</v>
      </c>
      <c r="D34" s="29" t="s">
        <v>201</v>
      </c>
      <c r="E34" s="13">
        <v>8.4</v>
      </c>
      <c r="F34" s="13"/>
      <c r="G34" s="13">
        <f t="shared" si="0"/>
        <v>2.52</v>
      </c>
      <c r="H34" s="14" t="str">
        <f t="shared" si="1"/>
        <v>F</v>
      </c>
      <c r="I34" s="15"/>
    </row>
    <row r="35" spans="1:9" ht="15.75" x14ac:dyDescent="0.25">
      <c r="A35" s="11">
        <v>21</v>
      </c>
      <c r="B35" s="25" t="s">
        <v>482</v>
      </c>
      <c r="C35" s="30" t="s">
        <v>483</v>
      </c>
      <c r="D35" s="29" t="s">
        <v>201</v>
      </c>
      <c r="E35" s="13">
        <v>8.5</v>
      </c>
      <c r="F35" s="13"/>
      <c r="G35" s="13">
        <f t="shared" si="0"/>
        <v>2.5499999999999998</v>
      </c>
      <c r="H35" s="14" t="str">
        <f t="shared" si="1"/>
        <v>F</v>
      </c>
      <c r="I35" s="15"/>
    </row>
    <row r="36" spans="1:9" ht="15.75" x14ac:dyDescent="0.25">
      <c r="A36" s="11">
        <v>22</v>
      </c>
      <c r="B36" s="25" t="s">
        <v>484</v>
      </c>
      <c r="C36" s="30" t="s">
        <v>485</v>
      </c>
      <c r="D36" s="29" t="s">
        <v>201</v>
      </c>
      <c r="E36" s="13"/>
      <c r="F36" s="13"/>
      <c r="G36" s="13">
        <f t="shared" si="0"/>
        <v>0</v>
      </c>
      <c r="H36" s="14" t="str">
        <f t="shared" si="1"/>
        <v>F</v>
      </c>
      <c r="I36" s="15"/>
    </row>
    <row r="37" spans="1:9" ht="15.75" x14ac:dyDescent="0.25">
      <c r="A37" s="11">
        <v>23</v>
      </c>
      <c r="B37" s="25" t="s">
        <v>486</v>
      </c>
      <c r="C37" s="30" t="s">
        <v>98</v>
      </c>
      <c r="D37" s="29" t="s">
        <v>419</v>
      </c>
      <c r="E37" s="13">
        <v>8.5</v>
      </c>
      <c r="F37" s="13"/>
      <c r="G37" s="13">
        <f t="shared" si="0"/>
        <v>2.5499999999999998</v>
      </c>
      <c r="H37" s="14" t="str">
        <f t="shared" si="1"/>
        <v>F</v>
      </c>
      <c r="I37" s="15"/>
    </row>
    <row r="38" spans="1:9" ht="15.75" x14ac:dyDescent="0.25">
      <c r="A38" s="11">
        <v>24</v>
      </c>
      <c r="B38" s="25" t="s">
        <v>487</v>
      </c>
      <c r="C38" s="30" t="s">
        <v>101</v>
      </c>
      <c r="D38" s="29" t="s">
        <v>111</v>
      </c>
      <c r="E38" s="13">
        <v>8.5</v>
      </c>
      <c r="F38" s="13"/>
      <c r="G38" s="13">
        <f t="shared" si="0"/>
        <v>2.5499999999999998</v>
      </c>
      <c r="H38" s="14" t="str">
        <f t="shared" si="1"/>
        <v>F</v>
      </c>
      <c r="I38" s="15"/>
    </row>
    <row r="39" spans="1:9" ht="15.75" x14ac:dyDescent="0.25">
      <c r="A39" s="11">
        <v>25</v>
      </c>
      <c r="B39" s="25" t="s">
        <v>488</v>
      </c>
      <c r="C39" s="30" t="s">
        <v>489</v>
      </c>
      <c r="D39" s="29" t="s">
        <v>490</v>
      </c>
      <c r="E39" s="13">
        <v>7.5</v>
      </c>
      <c r="F39" s="13"/>
      <c r="G39" s="13">
        <f t="shared" si="0"/>
        <v>2.25</v>
      </c>
      <c r="H39" s="14" t="str">
        <f t="shared" si="1"/>
        <v>F</v>
      </c>
      <c r="I39" s="15"/>
    </row>
    <row r="40" spans="1:9" ht="15.75" x14ac:dyDescent="0.25">
      <c r="A40" s="11">
        <v>26</v>
      </c>
      <c r="B40" s="25" t="s">
        <v>491</v>
      </c>
      <c r="C40" s="30" t="s">
        <v>412</v>
      </c>
      <c r="D40" s="29" t="s">
        <v>312</v>
      </c>
      <c r="E40" s="13">
        <v>8.5</v>
      </c>
      <c r="F40" s="13"/>
      <c r="G40" s="13">
        <f t="shared" si="0"/>
        <v>2.5499999999999998</v>
      </c>
      <c r="H40" s="14" t="str">
        <f t="shared" si="1"/>
        <v>F</v>
      </c>
      <c r="I40" s="15"/>
    </row>
    <row r="41" spans="1:9" ht="15.75" x14ac:dyDescent="0.25">
      <c r="A41" s="11">
        <v>27</v>
      </c>
      <c r="B41" s="25" t="s">
        <v>492</v>
      </c>
      <c r="C41" s="30" t="s">
        <v>493</v>
      </c>
      <c r="D41" s="29" t="s">
        <v>312</v>
      </c>
      <c r="E41" s="13">
        <v>8.5</v>
      </c>
      <c r="F41" s="13"/>
      <c r="G41" s="13">
        <f t="shared" si="0"/>
        <v>2.5499999999999998</v>
      </c>
      <c r="H41" s="14" t="str">
        <f t="shared" si="1"/>
        <v>F</v>
      </c>
      <c r="I41" s="15"/>
    </row>
    <row r="42" spans="1:9" ht="15.75" x14ac:dyDescent="0.25">
      <c r="A42" s="11">
        <v>28</v>
      </c>
      <c r="B42" s="25" t="s">
        <v>494</v>
      </c>
      <c r="C42" s="30" t="s">
        <v>495</v>
      </c>
      <c r="D42" s="29" t="s">
        <v>496</v>
      </c>
      <c r="E42" s="13">
        <v>8.1999999999999993</v>
      </c>
      <c r="F42" s="13"/>
      <c r="G42" s="13">
        <f t="shared" si="0"/>
        <v>2.4599999999999995</v>
      </c>
      <c r="H42" s="14" t="str">
        <f t="shared" si="1"/>
        <v>F</v>
      </c>
      <c r="I42" s="15"/>
    </row>
    <row r="43" spans="1:9" ht="15.75" x14ac:dyDescent="0.25">
      <c r="A43" s="11">
        <v>29</v>
      </c>
      <c r="B43" s="25" t="s">
        <v>497</v>
      </c>
      <c r="C43" s="30" t="s">
        <v>498</v>
      </c>
      <c r="D43" s="29" t="s">
        <v>217</v>
      </c>
      <c r="E43" s="13">
        <v>7.2</v>
      </c>
      <c r="F43" s="13"/>
      <c r="G43" s="13">
        <f t="shared" si="0"/>
        <v>2.16</v>
      </c>
      <c r="H43" s="14" t="str">
        <f t="shared" si="1"/>
        <v>F</v>
      </c>
      <c r="I43" s="15"/>
    </row>
    <row r="44" spans="1:9" ht="15.75" x14ac:dyDescent="0.25">
      <c r="A44" s="11">
        <v>30</v>
      </c>
      <c r="B44" s="25" t="s">
        <v>499</v>
      </c>
      <c r="C44" s="30" t="s">
        <v>272</v>
      </c>
      <c r="D44" s="29" t="s">
        <v>226</v>
      </c>
      <c r="E44" s="13">
        <v>8.6</v>
      </c>
      <c r="F44" s="13"/>
      <c r="G44" s="13">
        <f t="shared" si="0"/>
        <v>2.5799999999999996</v>
      </c>
      <c r="H44" s="14" t="str">
        <f t="shared" si="1"/>
        <v>F</v>
      </c>
      <c r="I44" s="15"/>
    </row>
    <row r="45" spans="1:9" ht="15.75" x14ac:dyDescent="0.25">
      <c r="A45" s="11">
        <v>31</v>
      </c>
      <c r="B45" s="25" t="s">
        <v>500</v>
      </c>
      <c r="C45" s="30" t="s">
        <v>272</v>
      </c>
      <c r="D45" s="29" t="s">
        <v>501</v>
      </c>
      <c r="E45" s="13">
        <v>8.1999999999999993</v>
      </c>
      <c r="F45" s="13"/>
      <c r="G45" s="13">
        <f t="shared" si="0"/>
        <v>2.4599999999999995</v>
      </c>
      <c r="H45" s="14" t="str">
        <f t="shared" si="1"/>
        <v>F</v>
      </c>
      <c r="I45" s="15"/>
    </row>
    <row r="46" spans="1:9" ht="15.75" x14ac:dyDescent="0.25">
      <c r="A46" s="11">
        <v>32</v>
      </c>
      <c r="B46" s="25" t="s">
        <v>502</v>
      </c>
      <c r="C46" s="30" t="s">
        <v>503</v>
      </c>
      <c r="D46" s="29" t="s">
        <v>425</v>
      </c>
      <c r="E46" s="13">
        <v>8.1</v>
      </c>
      <c r="F46" s="13"/>
      <c r="G46" s="13">
        <f t="shared" si="0"/>
        <v>2.4299999999999997</v>
      </c>
      <c r="H46" s="14" t="str">
        <f t="shared" si="1"/>
        <v>F</v>
      </c>
      <c r="I46" s="15"/>
    </row>
    <row r="47" spans="1:9" ht="15.75" x14ac:dyDescent="0.25">
      <c r="A47" s="11">
        <v>33</v>
      </c>
      <c r="B47" s="25" t="s">
        <v>504</v>
      </c>
      <c r="C47" s="30" t="s">
        <v>505</v>
      </c>
      <c r="D47" s="29" t="s">
        <v>506</v>
      </c>
      <c r="E47" s="13">
        <v>7</v>
      </c>
      <c r="F47" s="13"/>
      <c r="G47" s="13">
        <f t="shared" si="0"/>
        <v>2.1</v>
      </c>
      <c r="H47" s="14" t="str">
        <f t="shared" si="1"/>
        <v>F</v>
      </c>
      <c r="I47" s="15"/>
    </row>
    <row r="48" spans="1:9" ht="15.75" x14ac:dyDescent="0.25">
      <c r="A48" s="11">
        <v>34</v>
      </c>
      <c r="B48" s="25" t="s">
        <v>507</v>
      </c>
      <c r="C48" s="30" t="s">
        <v>107</v>
      </c>
      <c r="D48" s="29" t="s">
        <v>508</v>
      </c>
      <c r="E48" s="13">
        <v>8.5</v>
      </c>
      <c r="F48" s="13"/>
      <c r="G48" s="13">
        <f t="shared" si="0"/>
        <v>2.5499999999999998</v>
      </c>
      <c r="H48" s="14" t="str">
        <f t="shared" si="1"/>
        <v>F</v>
      </c>
      <c r="I48" s="16"/>
    </row>
    <row r="49" spans="1:9" ht="15.75" x14ac:dyDescent="0.25">
      <c r="A49" s="11">
        <v>35</v>
      </c>
      <c r="B49" s="25" t="s">
        <v>509</v>
      </c>
      <c r="C49" s="30" t="s">
        <v>510</v>
      </c>
      <c r="D49" s="29" t="s">
        <v>143</v>
      </c>
      <c r="E49" s="13">
        <v>8.5</v>
      </c>
      <c r="F49" s="13"/>
      <c r="G49" s="13">
        <f t="shared" si="0"/>
        <v>2.5499999999999998</v>
      </c>
      <c r="H49" s="14" t="str">
        <f t="shared" si="1"/>
        <v>F</v>
      </c>
      <c r="I49" s="15"/>
    </row>
    <row r="50" spans="1:9" ht="15.75" x14ac:dyDescent="0.25">
      <c r="A50" s="11">
        <v>36</v>
      </c>
      <c r="B50" s="25" t="s">
        <v>511</v>
      </c>
      <c r="C50" s="30" t="s">
        <v>461</v>
      </c>
      <c r="D50" s="29" t="s">
        <v>512</v>
      </c>
      <c r="E50" s="13">
        <v>8.1999999999999993</v>
      </c>
      <c r="F50" s="13"/>
      <c r="G50" s="13">
        <f t="shared" si="0"/>
        <v>2.4599999999999995</v>
      </c>
      <c r="H50" s="14" t="str">
        <f t="shared" si="1"/>
        <v>F</v>
      </c>
      <c r="I50" s="15"/>
    </row>
    <row r="51" spans="1:9" ht="15.75" x14ac:dyDescent="0.25">
      <c r="A51" s="11">
        <v>37</v>
      </c>
      <c r="B51" s="25" t="s">
        <v>513</v>
      </c>
      <c r="C51" s="30" t="s">
        <v>514</v>
      </c>
      <c r="D51" s="29" t="s">
        <v>242</v>
      </c>
      <c r="E51" s="13">
        <v>8.3000000000000007</v>
      </c>
      <c r="F51" s="13"/>
      <c r="G51" s="13">
        <f t="shared" si="0"/>
        <v>2.4900000000000002</v>
      </c>
      <c r="H51" s="14" t="str">
        <f t="shared" si="1"/>
        <v>F</v>
      </c>
      <c r="I51" s="15"/>
    </row>
    <row r="52" spans="1:9" ht="15.75" x14ac:dyDescent="0.25">
      <c r="A52" s="11">
        <v>38</v>
      </c>
      <c r="B52" s="25" t="s">
        <v>515</v>
      </c>
      <c r="C52" s="31" t="s">
        <v>516</v>
      </c>
      <c r="D52" s="29" t="s">
        <v>242</v>
      </c>
      <c r="E52" s="13">
        <v>8.5</v>
      </c>
      <c r="F52" s="13"/>
      <c r="G52" s="13">
        <f t="shared" si="0"/>
        <v>2.5499999999999998</v>
      </c>
      <c r="H52" s="14" t="str">
        <f t="shared" si="1"/>
        <v>F</v>
      </c>
      <c r="I52" s="15"/>
    </row>
    <row r="53" spans="1:9" ht="15.75" x14ac:dyDescent="0.25">
      <c r="A53" s="72" t="str">
        <f>"Cộng danh sách gồm "</f>
        <v xml:space="preserve">Cộng danh sách gồm </v>
      </c>
      <c r="B53" s="73"/>
      <c r="C53" s="74"/>
      <c r="D53" s="17">
        <f>COUNTA(H15:H52)</f>
        <v>38</v>
      </c>
      <c r="E53" s="32">
        <v>1</v>
      </c>
      <c r="F53" s="18"/>
      <c r="G53" s="19"/>
      <c r="H53" s="20"/>
      <c r="I53" s="21"/>
    </row>
    <row r="54" spans="1:9" ht="15.75" x14ac:dyDescent="0.25">
      <c r="A54" s="67" t="s">
        <v>22</v>
      </c>
      <c r="B54" s="67"/>
      <c r="C54" s="67"/>
      <c r="D54" s="22">
        <f>COUNTIF(G15:G52,"&gt;=4")</f>
        <v>0</v>
      </c>
      <c r="E54" s="33">
        <f>D54/D53</f>
        <v>0</v>
      </c>
      <c r="F54" s="23"/>
      <c r="G54" s="19"/>
      <c r="H54" s="20"/>
      <c r="I54" s="21"/>
    </row>
    <row r="55" spans="1:9" ht="15.75" x14ac:dyDescent="0.25">
      <c r="A55" s="67" t="s">
        <v>23</v>
      </c>
      <c r="B55" s="67"/>
      <c r="C55" s="67"/>
      <c r="D55" s="22">
        <f>COUNTIF(G15:G52,"&lt;4")</f>
        <v>37</v>
      </c>
      <c r="E55" s="33">
        <f>D55/D53</f>
        <v>0.97368421052631582</v>
      </c>
      <c r="F55" s="23"/>
      <c r="G55" s="19"/>
      <c r="H55" s="20"/>
      <c r="I55" s="21"/>
    </row>
    <row r="56" spans="1:9" ht="15.75" x14ac:dyDescent="0.25">
      <c r="A56" s="24"/>
      <c r="B56" s="24"/>
      <c r="C56" s="4"/>
      <c r="D56" s="24"/>
      <c r="E56" s="3"/>
      <c r="F56" s="1"/>
      <c r="G56" s="1"/>
      <c r="H56" s="1"/>
      <c r="I56" s="1"/>
    </row>
    <row r="57" spans="1:9" ht="15.75" x14ac:dyDescent="0.25">
      <c r="A57" s="1"/>
      <c r="B57" s="1"/>
      <c r="C57" s="1"/>
      <c r="D57" s="1"/>
      <c r="E57" s="68" t="str">
        <f ca="1">"TP. Hồ Chí Minh, ngày "&amp;  DAY(NOW())&amp;" tháng " &amp;MONTH(NOW())&amp;" năm "&amp;YEAR(NOW())</f>
        <v>TP. Hồ Chí Minh, ngày 17 tháng 2 năm 2019</v>
      </c>
      <c r="F57" s="68"/>
      <c r="G57" s="68"/>
      <c r="H57" s="68"/>
      <c r="I57" s="68"/>
    </row>
    <row r="58" spans="1:9" ht="15.75" x14ac:dyDescent="0.25">
      <c r="A58" s="69" t="s">
        <v>24</v>
      </c>
      <c r="B58" s="69"/>
      <c r="C58" s="69"/>
      <c r="D58" s="1"/>
      <c r="E58" s="69" t="s">
        <v>25</v>
      </c>
      <c r="F58" s="69"/>
      <c r="G58" s="69"/>
      <c r="H58" s="69"/>
      <c r="I58" s="69"/>
    </row>
    <row r="59" spans="1:9" ht="15.75" x14ac:dyDescent="0.25">
      <c r="A59" s="1"/>
      <c r="B59" s="1"/>
      <c r="C59" s="1"/>
      <c r="D59" s="1"/>
      <c r="E59" s="1"/>
      <c r="F59" s="1"/>
      <c r="G59" s="1"/>
      <c r="H59" s="1"/>
      <c r="I59" s="1"/>
    </row>
  </sheetData>
  <protectedRanges>
    <protectedRange sqref="A59:I59" name="Range5"/>
    <protectedRange sqref="I15:I47 I49:I52" name="Range4"/>
    <protectedRange sqref="E15:F52" name="Range3"/>
    <protectedRange sqref="C8 G8:G9 C10" name="Range2"/>
    <protectedRange sqref="E13:F13" name="Range6"/>
    <protectedRange sqref="A4" name="Range1_1"/>
    <protectedRange sqref="B48:D48" name="Range3_1"/>
    <protectedRange sqref="B49:D52" name="Range3_3"/>
    <protectedRange sqref="I48" name="Range4_1"/>
    <protectedRange sqref="C9" name="Range2_2_1_1"/>
  </protectedRanges>
  <mergeCells count="26">
    <mergeCell ref="I12:I13"/>
    <mergeCell ref="A54:C54"/>
    <mergeCell ref="A55:C55"/>
    <mergeCell ref="E57:I57"/>
    <mergeCell ref="A58:C58"/>
    <mergeCell ref="E58:I58"/>
    <mergeCell ref="G12:H12"/>
    <mergeCell ref="A53:C53"/>
    <mergeCell ref="A10:B10"/>
    <mergeCell ref="C10:D10"/>
    <mergeCell ref="A12:A13"/>
    <mergeCell ref="B12:B13"/>
    <mergeCell ref="C12:D13"/>
    <mergeCell ref="A6:I6"/>
    <mergeCell ref="A8:B8"/>
    <mergeCell ref="C8:D8"/>
    <mergeCell ref="E8:F8"/>
    <mergeCell ref="A9:B9"/>
    <mergeCell ref="C9:D9"/>
    <mergeCell ref="E9:F9"/>
    <mergeCell ref="A4:D4"/>
    <mergeCell ref="A1:D1"/>
    <mergeCell ref="E1:I1"/>
    <mergeCell ref="A2:D2"/>
    <mergeCell ref="E2:I2"/>
    <mergeCell ref="A3:D3"/>
  </mergeCells>
  <conditionalFormatting sqref="H15:H55">
    <cfRule type="cellIs" dxfId="3" priority="2" stopIfTrue="1" operator="equal">
      <formula>"F"</formula>
    </cfRule>
  </conditionalFormatting>
  <conditionalFormatting sqref="G15:G55">
    <cfRule type="expression" dxfId="2" priority="1" stopIfTrue="1">
      <formula>MAX(#REF!)&lt;4</formula>
    </cfRule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tabSelected="1" workbookViewId="0">
      <selection activeCell="H65" sqref="H65"/>
    </sheetView>
  </sheetViews>
  <sheetFormatPr defaultRowHeight="15" x14ac:dyDescent="0.25"/>
  <cols>
    <col min="1" max="1" width="3.85546875" customWidth="1"/>
    <col min="2" max="2" width="14.42578125" customWidth="1"/>
    <col min="3" max="3" width="20.85546875" customWidth="1"/>
    <col min="4" max="4" width="7.140625" customWidth="1"/>
    <col min="5" max="5" width="8.5703125" customWidth="1"/>
    <col min="7" max="7" width="7.140625" customWidth="1"/>
    <col min="8" max="8" width="7.5703125" customWidth="1"/>
    <col min="9" max="9" width="10.5703125" customWidth="1"/>
    <col min="257" max="257" width="3.85546875" customWidth="1"/>
    <col min="258" max="258" width="14.5703125" customWidth="1"/>
    <col min="259" max="259" width="20.85546875" customWidth="1"/>
    <col min="265" max="265" width="12.28515625" customWidth="1"/>
    <col min="513" max="513" width="3.85546875" customWidth="1"/>
    <col min="514" max="514" width="14.5703125" customWidth="1"/>
    <col min="515" max="515" width="20.85546875" customWidth="1"/>
    <col min="521" max="521" width="12.28515625" customWidth="1"/>
    <col min="769" max="769" width="3.85546875" customWidth="1"/>
    <col min="770" max="770" width="14.5703125" customWidth="1"/>
    <col min="771" max="771" width="20.85546875" customWidth="1"/>
    <col min="777" max="777" width="12.28515625" customWidth="1"/>
    <col min="1025" max="1025" width="3.85546875" customWidth="1"/>
    <col min="1026" max="1026" width="14.5703125" customWidth="1"/>
    <col min="1027" max="1027" width="20.85546875" customWidth="1"/>
    <col min="1033" max="1033" width="12.28515625" customWidth="1"/>
    <col min="1281" max="1281" width="3.85546875" customWidth="1"/>
    <col min="1282" max="1282" width="14.5703125" customWidth="1"/>
    <col min="1283" max="1283" width="20.85546875" customWidth="1"/>
    <col min="1289" max="1289" width="12.28515625" customWidth="1"/>
    <col min="1537" max="1537" width="3.85546875" customWidth="1"/>
    <col min="1538" max="1538" width="14.5703125" customWidth="1"/>
    <col min="1539" max="1539" width="20.85546875" customWidth="1"/>
    <col min="1545" max="1545" width="12.28515625" customWidth="1"/>
    <col min="1793" max="1793" width="3.85546875" customWidth="1"/>
    <col min="1794" max="1794" width="14.5703125" customWidth="1"/>
    <col min="1795" max="1795" width="20.85546875" customWidth="1"/>
    <col min="1801" max="1801" width="12.28515625" customWidth="1"/>
    <col min="2049" max="2049" width="3.85546875" customWidth="1"/>
    <col min="2050" max="2050" width="14.5703125" customWidth="1"/>
    <col min="2051" max="2051" width="20.85546875" customWidth="1"/>
    <col min="2057" max="2057" width="12.28515625" customWidth="1"/>
    <col min="2305" max="2305" width="3.85546875" customWidth="1"/>
    <col min="2306" max="2306" width="14.5703125" customWidth="1"/>
    <col min="2307" max="2307" width="20.85546875" customWidth="1"/>
    <col min="2313" max="2313" width="12.28515625" customWidth="1"/>
    <col min="2561" max="2561" width="3.85546875" customWidth="1"/>
    <col min="2562" max="2562" width="14.5703125" customWidth="1"/>
    <col min="2563" max="2563" width="20.85546875" customWidth="1"/>
    <col min="2569" max="2569" width="12.28515625" customWidth="1"/>
    <col min="2817" max="2817" width="3.85546875" customWidth="1"/>
    <col min="2818" max="2818" width="14.5703125" customWidth="1"/>
    <col min="2819" max="2819" width="20.85546875" customWidth="1"/>
    <col min="2825" max="2825" width="12.28515625" customWidth="1"/>
    <col min="3073" max="3073" width="3.85546875" customWidth="1"/>
    <col min="3074" max="3074" width="14.5703125" customWidth="1"/>
    <col min="3075" max="3075" width="20.85546875" customWidth="1"/>
    <col min="3081" max="3081" width="12.28515625" customWidth="1"/>
    <col min="3329" max="3329" width="3.85546875" customWidth="1"/>
    <col min="3330" max="3330" width="14.5703125" customWidth="1"/>
    <col min="3331" max="3331" width="20.85546875" customWidth="1"/>
    <col min="3337" max="3337" width="12.28515625" customWidth="1"/>
    <col min="3585" max="3585" width="3.85546875" customWidth="1"/>
    <col min="3586" max="3586" width="14.5703125" customWidth="1"/>
    <col min="3587" max="3587" width="20.85546875" customWidth="1"/>
    <col min="3593" max="3593" width="12.28515625" customWidth="1"/>
    <col min="3841" max="3841" width="3.85546875" customWidth="1"/>
    <col min="3842" max="3842" width="14.5703125" customWidth="1"/>
    <col min="3843" max="3843" width="20.85546875" customWidth="1"/>
    <col min="3849" max="3849" width="12.28515625" customWidth="1"/>
    <col min="4097" max="4097" width="3.85546875" customWidth="1"/>
    <col min="4098" max="4098" width="14.5703125" customWidth="1"/>
    <col min="4099" max="4099" width="20.85546875" customWidth="1"/>
    <col min="4105" max="4105" width="12.28515625" customWidth="1"/>
    <col min="4353" max="4353" width="3.85546875" customWidth="1"/>
    <col min="4354" max="4354" width="14.5703125" customWidth="1"/>
    <col min="4355" max="4355" width="20.85546875" customWidth="1"/>
    <col min="4361" max="4361" width="12.28515625" customWidth="1"/>
    <col min="4609" max="4609" width="3.85546875" customWidth="1"/>
    <col min="4610" max="4610" width="14.5703125" customWidth="1"/>
    <col min="4611" max="4611" width="20.85546875" customWidth="1"/>
    <col min="4617" max="4617" width="12.28515625" customWidth="1"/>
    <col min="4865" max="4865" width="3.85546875" customWidth="1"/>
    <col min="4866" max="4866" width="14.5703125" customWidth="1"/>
    <col min="4867" max="4867" width="20.85546875" customWidth="1"/>
    <col min="4873" max="4873" width="12.28515625" customWidth="1"/>
    <col min="5121" max="5121" width="3.85546875" customWidth="1"/>
    <col min="5122" max="5122" width="14.5703125" customWidth="1"/>
    <col min="5123" max="5123" width="20.85546875" customWidth="1"/>
    <col min="5129" max="5129" width="12.28515625" customWidth="1"/>
    <col min="5377" max="5377" width="3.85546875" customWidth="1"/>
    <col min="5378" max="5378" width="14.5703125" customWidth="1"/>
    <col min="5379" max="5379" width="20.85546875" customWidth="1"/>
    <col min="5385" max="5385" width="12.28515625" customWidth="1"/>
    <col min="5633" max="5633" width="3.85546875" customWidth="1"/>
    <col min="5634" max="5634" width="14.5703125" customWidth="1"/>
    <col min="5635" max="5635" width="20.85546875" customWidth="1"/>
    <col min="5641" max="5641" width="12.28515625" customWidth="1"/>
    <col min="5889" max="5889" width="3.85546875" customWidth="1"/>
    <col min="5890" max="5890" width="14.5703125" customWidth="1"/>
    <col min="5891" max="5891" width="20.85546875" customWidth="1"/>
    <col min="5897" max="5897" width="12.28515625" customWidth="1"/>
    <col min="6145" max="6145" width="3.85546875" customWidth="1"/>
    <col min="6146" max="6146" width="14.5703125" customWidth="1"/>
    <col min="6147" max="6147" width="20.85546875" customWidth="1"/>
    <col min="6153" max="6153" width="12.28515625" customWidth="1"/>
    <col min="6401" max="6401" width="3.85546875" customWidth="1"/>
    <col min="6402" max="6402" width="14.5703125" customWidth="1"/>
    <col min="6403" max="6403" width="20.85546875" customWidth="1"/>
    <col min="6409" max="6409" width="12.28515625" customWidth="1"/>
    <col min="6657" max="6657" width="3.85546875" customWidth="1"/>
    <col min="6658" max="6658" width="14.5703125" customWidth="1"/>
    <col min="6659" max="6659" width="20.85546875" customWidth="1"/>
    <col min="6665" max="6665" width="12.28515625" customWidth="1"/>
    <col min="6913" max="6913" width="3.85546875" customWidth="1"/>
    <col min="6914" max="6914" width="14.5703125" customWidth="1"/>
    <col min="6915" max="6915" width="20.85546875" customWidth="1"/>
    <col min="6921" max="6921" width="12.28515625" customWidth="1"/>
    <col min="7169" max="7169" width="3.85546875" customWidth="1"/>
    <col min="7170" max="7170" width="14.5703125" customWidth="1"/>
    <col min="7171" max="7171" width="20.85546875" customWidth="1"/>
    <col min="7177" max="7177" width="12.28515625" customWidth="1"/>
    <col min="7425" max="7425" width="3.85546875" customWidth="1"/>
    <col min="7426" max="7426" width="14.5703125" customWidth="1"/>
    <col min="7427" max="7427" width="20.85546875" customWidth="1"/>
    <col min="7433" max="7433" width="12.28515625" customWidth="1"/>
    <col min="7681" max="7681" width="3.85546875" customWidth="1"/>
    <col min="7682" max="7682" width="14.5703125" customWidth="1"/>
    <col min="7683" max="7683" width="20.85546875" customWidth="1"/>
    <col min="7689" max="7689" width="12.28515625" customWidth="1"/>
    <col min="7937" max="7937" width="3.85546875" customWidth="1"/>
    <col min="7938" max="7938" width="14.5703125" customWidth="1"/>
    <col min="7939" max="7939" width="20.85546875" customWidth="1"/>
    <col min="7945" max="7945" width="12.28515625" customWidth="1"/>
    <col min="8193" max="8193" width="3.85546875" customWidth="1"/>
    <col min="8194" max="8194" width="14.5703125" customWidth="1"/>
    <col min="8195" max="8195" width="20.85546875" customWidth="1"/>
    <col min="8201" max="8201" width="12.28515625" customWidth="1"/>
    <col min="8449" max="8449" width="3.85546875" customWidth="1"/>
    <col min="8450" max="8450" width="14.5703125" customWidth="1"/>
    <col min="8451" max="8451" width="20.85546875" customWidth="1"/>
    <col min="8457" max="8457" width="12.28515625" customWidth="1"/>
    <col min="8705" max="8705" width="3.85546875" customWidth="1"/>
    <col min="8706" max="8706" width="14.5703125" customWidth="1"/>
    <col min="8707" max="8707" width="20.85546875" customWidth="1"/>
    <col min="8713" max="8713" width="12.28515625" customWidth="1"/>
    <col min="8961" max="8961" width="3.85546875" customWidth="1"/>
    <col min="8962" max="8962" width="14.5703125" customWidth="1"/>
    <col min="8963" max="8963" width="20.85546875" customWidth="1"/>
    <col min="8969" max="8969" width="12.28515625" customWidth="1"/>
    <col min="9217" max="9217" width="3.85546875" customWidth="1"/>
    <col min="9218" max="9218" width="14.5703125" customWidth="1"/>
    <col min="9219" max="9219" width="20.85546875" customWidth="1"/>
    <col min="9225" max="9225" width="12.28515625" customWidth="1"/>
    <col min="9473" max="9473" width="3.85546875" customWidth="1"/>
    <col min="9474" max="9474" width="14.5703125" customWidth="1"/>
    <col min="9475" max="9475" width="20.85546875" customWidth="1"/>
    <col min="9481" max="9481" width="12.28515625" customWidth="1"/>
    <col min="9729" max="9729" width="3.85546875" customWidth="1"/>
    <col min="9730" max="9730" width="14.5703125" customWidth="1"/>
    <col min="9731" max="9731" width="20.85546875" customWidth="1"/>
    <col min="9737" max="9737" width="12.28515625" customWidth="1"/>
    <col min="9985" max="9985" width="3.85546875" customWidth="1"/>
    <col min="9986" max="9986" width="14.5703125" customWidth="1"/>
    <col min="9987" max="9987" width="20.85546875" customWidth="1"/>
    <col min="9993" max="9993" width="12.28515625" customWidth="1"/>
    <col min="10241" max="10241" width="3.85546875" customWidth="1"/>
    <col min="10242" max="10242" width="14.5703125" customWidth="1"/>
    <col min="10243" max="10243" width="20.85546875" customWidth="1"/>
    <col min="10249" max="10249" width="12.28515625" customWidth="1"/>
    <col min="10497" max="10497" width="3.85546875" customWidth="1"/>
    <col min="10498" max="10498" width="14.5703125" customWidth="1"/>
    <col min="10499" max="10499" width="20.85546875" customWidth="1"/>
    <col min="10505" max="10505" width="12.28515625" customWidth="1"/>
    <col min="10753" max="10753" width="3.85546875" customWidth="1"/>
    <col min="10754" max="10754" width="14.5703125" customWidth="1"/>
    <col min="10755" max="10755" width="20.85546875" customWidth="1"/>
    <col min="10761" max="10761" width="12.28515625" customWidth="1"/>
    <col min="11009" max="11009" width="3.85546875" customWidth="1"/>
    <col min="11010" max="11010" width="14.5703125" customWidth="1"/>
    <col min="11011" max="11011" width="20.85546875" customWidth="1"/>
    <col min="11017" max="11017" width="12.28515625" customWidth="1"/>
    <col min="11265" max="11265" width="3.85546875" customWidth="1"/>
    <col min="11266" max="11266" width="14.5703125" customWidth="1"/>
    <col min="11267" max="11267" width="20.85546875" customWidth="1"/>
    <col min="11273" max="11273" width="12.28515625" customWidth="1"/>
    <col min="11521" max="11521" width="3.85546875" customWidth="1"/>
    <col min="11522" max="11522" width="14.5703125" customWidth="1"/>
    <col min="11523" max="11523" width="20.85546875" customWidth="1"/>
    <col min="11529" max="11529" width="12.28515625" customWidth="1"/>
    <col min="11777" max="11777" width="3.85546875" customWidth="1"/>
    <col min="11778" max="11778" width="14.5703125" customWidth="1"/>
    <col min="11779" max="11779" width="20.85546875" customWidth="1"/>
    <col min="11785" max="11785" width="12.28515625" customWidth="1"/>
    <col min="12033" max="12033" width="3.85546875" customWidth="1"/>
    <col min="12034" max="12034" width="14.5703125" customWidth="1"/>
    <col min="12035" max="12035" width="20.85546875" customWidth="1"/>
    <col min="12041" max="12041" width="12.28515625" customWidth="1"/>
    <col min="12289" max="12289" width="3.85546875" customWidth="1"/>
    <col min="12290" max="12290" width="14.5703125" customWidth="1"/>
    <col min="12291" max="12291" width="20.85546875" customWidth="1"/>
    <col min="12297" max="12297" width="12.28515625" customWidth="1"/>
    <col min="12545" max="12545" width="3.85546875" customWidth="1"/>
    <col min="12546" max="12546" width="14.5703125" customWidth="1"/>
    <col min="12547" max="12547" width="20.85546875" customWidth="1"/>
    <col min="12553" max="12553" width="12.28515625" customWidth="1"/>
    <col min="12801" max="12801" width="3.85546875" customWidth="1"/>
    <col min="12802" max="12802" width="14.5703125" customWidth="1"/>
    <col min="12803" max="12803" width="20.85546875" customWidth="1"/>
    <col min="12809" max="12809" width="12.28515625" customWidth="1"/>
    <col min="13057" max="13057" width="3.85546875" customWidth="1"/>
    <col min="13058" max="13058" width="14.5703125" customWidth="1"/>
    <col min="13059" max="13059" width="20.85546875" customWidth="1"/>
    <col min="13065" max="13065" width="12.28515625" customWidth="1"/>
    <col min="13313" max="13313" width="3.85546875" customWidth="1"/>
    <col min="13314" max="13314" width="14.5703125" customWidth="1"/>
    <col min="13315" max="13315" width="20.85546875" customWidth="1"/>
    <col min="13321" max="13321" width="12.28515625" customWidth="1"/>
    <col min="13569" max="13569" width="3.85546875" customWidth="1"/>
    <col min="13570" max="13570" width="14.5703125" customWidth="1"/>
    <col min="13571" max="13571" width="20.85546875" customWidth="1"/>
    <col min="13577" max="13577" width="12.28515625" customWidth="1"/>
    <col min="13825" max="13825" width="3.85546875" customWidth="1"/>
    <col min="13826" max="13826" width="14.5703125" customWidth="1"/>
    <col min="13827" max="13827" width="20.85546875" customWidth="1"/>
    <col min="13833" max="13833" width="12.28515625" customWidth="1"/>
    <col min="14081" max="14081" width="3.85546875" customWidth="1"/>
    <col min="14082" max="14082" width="14.5703125" customWidth="1"/>
    <col min="14083" max="14083" width="20.85546875" customWidth="1"/>
    <col min="14089" max="14089" width="12.28515625" customWidth="1"/>
    <col min="14337" max="14337" width="3.85546875" customWidth="1"/>
    <col min="14338" max="14338" width="14.5703125" customWidth="1"/>
    <col min="14339" max="14339" width="20.85546875" customWidth="1"/>
    <col min="14345" max="14345" width="12.28515625" customWidth="1"/>
    <col min="14593" max="14593" width="3.85546875" customWidth="1"/>
    <col min="14594" max="14594" width="14.5703125" customWidth="1"/>
    <col min="14595" max="14595" width="20.85546875" customWidth="1"/>
    <col min="14601" max="14601" width="12.28515625" customWidth="1"/>
    <col min="14849" max="14849" width="3.85546875" customWidth="1"/>
    <col min="14850" max="14850" width="14.5703125" customWidth="1"/>
    <col min="14851" max="14851" width="20.85546875" customWidth="1"/>
    <col min="14857" max="14857" width="12.28515625" customWidth="1"/>
    <col min="15105" max="15105" width="3.85546875" customWidth="1"/>
    <col min="15106" max="15106" width="14.5703125" customWidth="1"/>
    <col min="15107" max="15107" width="20.85546875" customWidth="1"/>
    <col min="15113" max="15113" width="12.28515625" customWidth="1"/>
    <col min="15361" max="15361" width="3.85546875" customWidth="1"/>
    <col min="15362" max="15362" width="14.5703125" customWidth="1"/>
    <col min="15363" max="15363" width="20.85546875" customWidth="1"/>
    <col min="15369" max="15369" width="12.28515625" customWidth="1"/>
    <col min="15617" max="15617" width="3.85546875" customWidth="1"/>
    <col min="15618" max="15618" width="14.5703125" customWidth="1"/>
    <col min="15619" max="15619" width="20.85546875" customWidth="1"/>
    <col min="15625" max="15625" width="12.28515625" customWidth="1"/>
    <col min="15873" max="15873" width="3.85546875" customWidth="1"/>
    <col min="15874" max="15874" width="14.5703125" customWidth="1"/>
    <col min="15875" max="15875" width="20.85546875" customWidth="1"/>
    <col min="15881" max="15881" width="12.28515625" customWidth="1"/>
    <col min="16129" max="16129" width="3.85546875" customWidth="1"/>
    <col min="16130" max="16130" width="14.5703125" customWidth="1"/>
    <col min="16131" max="16131" width="20.85546875" customWidth="1"/>
    <col min="16137" max="16137" width="12.28515625" customWidth="1"/>
  </cols>
  <sheetData>
    <row r="1" spans="1:9" x14ac:dyDescent="0.25">
      <c r="A1" s="53" t="s">
        <v>0</v>
      </c>
      <c r="B1" s="53"/>
      <c r="C1" s="53"/>
      <c r="D1" s="53"/>
      <c r="E1" s="53" t="s">
        <v>1</v>
      </c>
      <c r="F1" s="53"/>
      <c r="G1" s="53"/>
      <c r="H1" s="53"/>
      <c r="I1" s="53"/>
    </row>
    <row r="2" spans="1:9" x14ac:dyDescent="0.25">
      <c r="A2" s="53" t="s">
        <v>2</v>
      </c>
      <c r="B2" s="53"/>
      <c r="C2" s="53"/>
      <c r="D2" s="53"/>
      <c r="E2" s="54" t="s">
        <v>3</v>
      </c>
      <c r="F2" s="54"/>
      <c r="G2" s="54"/>
      <c r="H2" s="54"/>
      <c r="I2" s="54"/>
    </row>
    <row r="3" spans="1:9" x14ac:dyDescent="0.25">
      <c r="A3" s="53" t="s">
        <v>4</v>
      </c>
      <c r="B3" s="53"/>
      <c r="C3" s="53"/>
      <c r="D3" s="53"/>
      <c r="E3" s="36"/>
      <c r="F3" s="36"/>
      <c r="G3" s="36"/>
      <c r="H3" s="36"/>
      <c r="I3" s="36"/>
    </row>
    <row r="4" spans="1:9" x14ac:dyDescent="0.25">
      <c r="A4" s="53" t="s">
        <v>5</v>
      </c>
      <c r="B4" s="53"/>
      <c r="C4" s="53"/>
      <c r="D4" s="53"/>
      <c r="E4" s="36"/>
      <c r="F4" s="36"/>
      <c r="G4" s="36"/>
      <c r="H4" s="36"/>
      <c r="I4" s="36"/>
    </row>
    <row r="5" spans="1:9" ht="15.75" x14ac:dyDescent="0.25">
      <c r="A5" s="26"/>
      <c r="B5" s="26"/>
      <c r="C5" s="26"/>
      <c r="D5" s="26"/>
      <c r="E5" s="1"/>
      <c r="F5" s="1"/>
      <c r="G5" s="1"/>
      <c r="H5" s="1"/>
      <c r="I5" s="1"/>
    </row>
    <row r="6" spans="1:9" ht="19.5" x14ac:dyDescent="0.3">
      <c r="A6" s="55" t="s">
        <v>6</v>
      </c>
      <c r="B6" s="55"/>
      <c r="C6" s="55"/>
      <c r="D6" s="55"/>
      <c r="E6" s="55"/>
      <c r="F6" s="55"/>
      <c r="G6" s="55"/>
      <c r="H6" s="55"/>
      <c r="I6" s="55"/>
    </row>
    <row r="7" spans="1:9" ht="15.75" x14ac:dyDescent="0.25">
      <c r="A7" s="26"/>
      <c r="B7" s="26"/>
      <c r="C7" s="26"/>
      <c r="D7" s="26"/>
      <c r="E7" s="26"/>
      <c r="F7" s="26"/>
      <c r="G7" s="26"/>
      <c r="H7" s="26"/>
      <c r="I7" s="26"/>
    </row>
    <row r="8" spans="1:9" ht="15.75" x14ac:dyDescent="0.25">
      <c r="A8" s="56" t="s">
        <v>7</v>
      </c>
      <c r="B8" s="56"/>
      <c r="C8" s="56" t="s">
        <v>543</v>
      </c>
      <c r="D8" s="56"/>
      <c r="E8" s="56" t="s">
        <v>8</v>
      </c>
      <c r="F8" s="56"/>
      <c r="G8" s="28">
        <v>3</v>
      </c>
      <c r="H8" s="3"/>
      <c r="I8" s="3"/>
    </row>
    <row r="9" spans="1:9" ht="15.75" x14ac:dyDescent="0.25">
      <c r="A9" s="56" t="s">
        <v>9</v>
      </c>
      <c r="B9" s="56"/>
      <c r="C9" s="56" t="s">
        <v>539</v>
      </c>
      <c r="D9" s="56"/>
      <c r="E9" s="56" t="s">
        <v>11</v>
      </c>
      <c r="F9" s="56"/>
      <c r="G9" s="28" t="s">
        <v>540</v>
      </c>
      <c r="H9" s="3"/>
      <c r="I9" s="3"/>
    </row>
    <row r="10" spans="1:9" ht="15.75" x14ac:dyDescent="0.25">
      <c r="A10" s="56" t="s">
        <v>12</v>
      </c>
      <c r="B10" s="56"/>
      <c r="C10" s="56" t="s">
        <v>522</v>
      </c>
      <c r="D10" s="56"/>
      <c r="E10" s="4"/>
      <c r="F10" s="4"/>
      <c r="G10" s="1"/>
      <c r="H10" s="1"/>
      <c r="I10" s="1"/>
    </row>
    <row r="11" spans="1:9" ht="15.75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ht="47.25" x14ac:dyDescent="0.25">
      <c r="A12" s="57" t="s">
        <v>13</v>
      </c>
      <c r="B12" s="59" t="s">
        <v>14</v>
      </c>
      <c r="C12" s="61" t="s">
        <v>15</v>
      </c>
      <c r="D12" s="62"/>
      <c r="E12" s="5" t="s">
        <v>16</v>
      </c>
      <c r="F12" s="5" t="s">
        <v>17</v>
      </c>
      <c r="G12" s="70" t="s">
        <v>18</v>
      </c>
      <c r="H12" s="71"/>
      <c r="I12" s="65" t="s">
        <v>19</v>
      </c>
    </row>
    <row r="13" spans="1:9" ht="15.75" x14ac:dyDescent="0.25">
      <c r="A13" s="58"/>
      <c r="B13" s="60"/>
      <c r="C13" s="63"/>
      <c r="D13" s="64"/>
      <c r="E13" s="6">
        <v>0.3</v>
      </c>
      <c r="F13" s="6">
        <v>0.7</v>
      </c>
      <c r="G13" s="7" t="s">
        <v>20</v>
      </c>
      <c r="H13" s="7" t="s">
        <v>21</v>
      </c>
      <c r="I13" s="66"/>
    </row>
    <row r="14" spans="1:9" ht="15.75" x14ac:dyDescent="0.25">
      <c r="A14" s="8">
        <v>1</v>
      </c>
      <c r="B14" s="8">
        <v>2</v>
      </c>
      <c r="C14" s="9">
        <v>3</v>
      </c>
      <c r="D14" s="10"/>
      <c r="E14" s="8">
        <v>4</v>
      </c>
      <c r="F14" s="8">
        <v>5</v>
      </c>
      <c r="G14" s="8">
        <v>6</v>
      </c>
      <c r="H14" s="8">
        <v>7</v>
      </c>
      <c r="I14" s="7">
        <v>8</v>
      </c>
    </row>
    <row r="15" spans="1:9" ht="15.75" x14ac:dyDescent="0.25">
      <c r="A15" s="35">
        <v>1</v>
      </c>
      <c r="B15" s="47" t="s">
        <v>524</v>
      </c>
      <c r="C15" s="37" t="s">
        <v>525</v>
      </c>
      <c r="D15" s="38" t="s">
        <v>217</v>
      </c>
      <c r="E15" s="13">
        <v>7</v>
      </c>
      <c r="F15" s="13">
        <v>6</v>
      </c>
      <c r="G15" s="13">
        <f>E15*$E$13+F15*$F$13</f>
        <v>6.2999999999999989</v>
      </c>
      <c r="H15" s="14" t="str">
        <f>IF(G15&lt;4,"F",IF(G15&lt;=4.9,"D",IF(G15&lt;=5.4,"D+",IF(G15&lt;=5.9,"C",IF(G15&lt;=6.9,"C+",IF(G15&lt;=7.9,"B",IF(G15&lt;=8.4,"B+","A")))))))</f>
        <v>C+</v>
      </c>
      <c r="I15" s="34" t="s">
        <v>533</v>
      </c>
    </row>
    <row r="16" spans="1:9" ht="15.75" x14ac:dyDescent="0.25">
      <c r="A16" s="35">
        <v>2</v>
      </c>
      <c r="B16" s="48" t="s">
        <v>526</v>
      </c>
      <c r="C16" s="39" t="s">
        <v>527</v>
      </c>
      <c r="D16" s="40" t="s">
        <v>164</v>
      </c>
      <c r="E16" s="13">
        <v>8</v>
      </c>
      <c r="F16" s="13">
        <v>7</v>
      </c>
      <c r="G16" s="13">
        <f t="shared" ref="G16:G56" si="0">E16*$E$13+F16*$F$13</f>
        <v>7.2999999999999989</v>
      </c>
      <c r="H16" s="14" t="str">
        <f t="shared" ref="H16:H56" si="1">IF(G16&lt;4,"F",IF(G16&lt;=4.9,"D",IF(G16&lt;=5.4,"D+",IF(G16&lt;=5.9,"C",IF(G16&lt;=6.9,"C+",IF(G16&lt;=7.9,"B",IF(G16&lt;=8.4,"B+","A")))))))</f>
        <v>B</v>
      </c>
      <c r="I16" s="34" t="s">
        <v>534</v>
      </c>
    </row>
    <row r="17" spans="1:9" ht="15.75" x14ac:dyDescent="0.25">
      <c r="A17" s="35">
        <v>3</v>
      </c>
      <c r="B17" s="49" t="s">
        <v>528</v>
      </c>
      <c r="C17" s="39" t="s">
        <v>529</v>
      </c>
      <c r="D17" s="40" t="s">
        <v>43</v>
      </c>
      <c r="E17" s="13">
        <v>7</v>
      </c>
      <c r="F17" s="13">
        <v>5</v>
      </c>
      <c r="G17" s="13">
        <f t="shared" si="0"/>
        <v>5.6</v>
      </c>
      <c r="H17" s="14" t="str">
        <f t="shared" si="1"/>
        <v>C</v>
      </c>
      <c r="I17" s="34" t="s">
        <v>535</v>
      </c>
    </row>
    <row r="18" spans="1:9" ht="15.75" x14ac:dyDescent="0.25">
      <c r="A18" s="35">
        <v>4</v>
      </c>
      <c r="B18" s="50" t="s">
        <v>530</v>
      </c>
      <c r="C18" s="39" t="s">
        <v>531</v>
      </c>
      <c r="D18" s="40" t="s">
        <v>532</v>
      </c>
      <c r="E18" s="13">
        <v>7</v>
      </c>
      <c r="F18" s="13">
        <v>5.5</v>
      </c>
      <c r="G18" s="13">
        <f t="shared" si="0"/>
        <v>5.9499999999999993</v>
      </c>
      <c r="H18" s="14" t="str">
        <f t="shared" si="1"/>
        <v>C+</v>
      </c>
      <c r="I18" s="34" t="s">
        <v>536</v>
      </c>
    </row>
    <row r="19" spans="1:9" ht="15.75" x14ac:dyDescent="0.25">
      <c r="A19" s="35">
        <v>5</v>
      </c>
      <c r="B19" s="51" t="s">
        <v>537</v>
      </c>
      <c r="C19" s="41" t="s">
        <v>538</v>
      </c>
      <c r="D19" s="42" t="s">
        <v>151</v>
      </c>
      <c r="E19" s="13">
        <v>7</v>
      </c>
      <c r="F19" s="13">
        <v>5</v>
      </c>
      <c r="G19" s="13">
        <f t="shared" si="0"/>
        <v>5.6</v>
      </c>
      <c r="H19" s="14" t="str">
        <f t="shared" si="1"/>
        <v>C</v>
      </c>
      <c r="I19" s="34" t="s">
        <v>535</v>
      </c>
    </row>
    <row r="20" spans="1:9" ht="15.75" x14ac:dyDescent="0.25">
      <c r="A20" s="35">
        <v>6</v>
      </c>
      <c r="B20" s="52" t="s">
        <v>544</v>
      </c>
      <c r="C20" s="43" t="s">
        <v>541</v>
      </c>
      <c r="D20" s="44" t="s">
        <v>223</v>
      </c>
      <c r="E20" s="13">
        <v>9</v>
      </c>
      <c r="F20" s="13">
        <v>6</v>
      </c>
      <c r="G20" s="13">
        <f t="shared" si="0"/>
        <v>6.8999999999999986</v>
      </c>
      <c r="H20" s="14" t="str">
        <f t="shared" si="1"/>
        <v>C+</v>
      </c>
      <c r="I20" s="34" t="s">
        <v>542</v>
      </c>
    </row>
    <row r="21" spans="1:9" ht="15.75" hidden="1" x14ac:dyDescent="0.25">
      <c r="A21" s="45">
        <v>3</v>
      </c>
      <c r="B21" s="46" t="s">
        <v>445</v>
      </c>
      <c r="C21" s="25" t="s">
        <v>446</v>
      </c>
      <c r="D21" s="25" t="s">
        <v>265</v>
      </c>
      <c r="E21" s="12"/>
      <c r="F21" s="13"/>
      <c r="G21" s="13">
        <f t="shared" si="0"/>
        <v>0</v>
      </c>
      <c r="H21" s="14" t="str">
        <f t="shared" si="1"/>
        <v>F</v>
      </c>
      <c r="I21" s="15"/>
    </row>
    <row r="22" spans="1:9" ht="15.75" hidden="1" x14ac:dyDescent="0.25">
      <c r="A22" s="11">
        <v>4</v>
      </c>
      <c r="B22" s="25" t="s">
        <v>447</v>
      </c>
      <c r="C22" s="25" t="s">
        <v>448</v>
      </c>
      <c r="D22" s="25" t="s">
        <v>270</v>
      </c>
      <c r="E22" s="12"/>
      <c r="F22" s="13"/>
      <c r="G22" s="13">
        <f t="shared" si="0"/>
        <v>0</v>
      </c>
      <c r="H22" s="14" t="str">
        <f t="shared" si="1"/>
        <v>F</v>
      </c>
      <c r="I22" s="15"/>
    </row>
    <row r="23" spans="1:9" ht="15.75" hidden="1" x14ac:dyDescent="0.25">
      <c r="A23" s="11">
        <v>5</v>
      </c>
      <c r="B23" s="25" t="s">
        <v>449</v>
      </c>
      <c r="C23" s="25" t="s">
        <v>450</v>
      </c>
      <c r="D23" s="25" t="s">
        <v>58</v>
      </c>
      <c r="E23" s="12"/>
      <c r="F23" s="13"/>
      <c r="G23" s="13">
        <f t="shared" si="0"/>
        <v>0</v>
      </c>
      <c r="H23" s="14" t="str">
        <f t="shared" si="1"/>
        <v>F</v>
      </c>
      <c r="I23" s="15"/>
    </row>
    <row r="24" spans="1:9" ht="15.75" hidden="1" x14ac:dyDescent="0.25">
      <c r="A24" s="11">
        <v>6</v>
      </c>
      <c r="B24" s="25" t="s">
        <v>451</v>
      </c>
      <c r="C24" s="25" t="s">
        <v>452</v>
      </c>
      <c r="D24" s="25" t="s">
        <v>61</v>
      </c>
      <c r="E24" s="12"/>
      <c r="F24" s="13"/>
      <c r="G24" s="13">
        <f t="shared" si="0"/>
        <v>0</v>
      </c>
      <c r="H24" s="14" t="str">
        <f t="shared" si="1"/>
        <v>F</v>
      </c>
      <c r="I24" s="15"/>
    </row>
    <row r="25" spans="1:9" ht="15.75" hidden="1" x14ac:dyDescent="0.25">
      <c r="A25" s="11">
        <v>7</v>
      </c>
      <c r="B25" s="25" t="s">
        <v>453</v>
      </c>
      <c r="C25" s="25" t="s">
        <v>454</v>
      </c>
      <c r="D25" s="25" t="s">
        <v>61</v>
      </c>
      <c r="E25" s="12"/>
      <c r="F25" s="13"/>
      <c r="G25" s="13">
        <f t="shared" si="0"/>
        <v>0</v>
      </c>
      <c r="H25" s="14" t="str">
        <f t="shared" si="1"/>
        <v>F</v>
      </c>
      <c r="I25" s="15"/>
    </row>
    <row r="26" spans="1:9" ht="15.75" hidden="1" x14ac:dyDescent="0.25">
      <c r="A26" s="11">
        <v>8</v>
      </c>
      <c r="B26" s="25" t="s">
        <v>455</v>
      </c>
      <c r="C26" s="25" t="s">
        <v>456</v>
      </c>
      <c r="D26" s="25" t="s">
        <v>170</v>
      </c>
      <c r="E26" s="12"/>
      <c r="F26" s="13"/>
      <c r="G26" s="13">
        <f t="shared" si="0"/>
        <v>0</v>
      </c>
      <c r="H26" s="14" t="str">
        <f t="shared" si="1"/>
        <v>F</v>
      </c>
      <c r="I26" s="15"/>
    </row>
    <row r="27" spans="1:9" ht="15.75" hidden="1" x14ac:dyDescent="0.25">
      <c r="A27" s="11">
        <v>9</v>
      </c>
      <c r="B27" s="25" t="s">
        <v>457</v>
      </c>
      <c r="C27" s="25" t="s">
        <v>458</v>
      </c>
      <c r="D27" s="25" t="s">
        <v>280</v>
      </c>
      <c r="E27" s="12"/>
      <c r="F27" s="13"/>
      <c r="G27" s="13">
        <f t="shared" si="0"/>
        <v>0</v>
      </c>
      <c r="H27" s="14" t="str">
        <f t="shared" si="1"/>
        <v>F</v>
      </c>
      <c r="I27" s="15"/>
    </row>
    <row r="28" spans="1:9" ht="15.75" hidden="1" x14ac:dyDescent="0.25">
      <c r="A28" s="11">
        <v>10</v>
      </c>
      <c r="B28" s="25" t="s">
        <v>459</v>
      </c>
      <c r="C28" s="25" t="s">
        <v>197</v>
      </c>
      <c r="D28" s="25" t="s">
        <v>283</v>
      </c>
      <c r="E28" s="12"/>
      <c r="F28" s="13"/>
      <c r="G28" s="13">
        <f t="shared" si="0"/>
        <v>0</v>
      </c>
      <c r="H28" s="14" t="str">
        <f t="shared" si="1"/>
        <v>F</v>
      </c>
      <c r="I28" s="15"/>
    </row>
    <row r="29" spans="1:9" ht="15.75" hidden="1" x14ac:dyDescent="0.25">
      <c r="A29" s="11">
        <v>11</v>
      </c>
      <c r="B29" s="25" t="s">
        <v>460</v>
      </c>
      <c r="C29" s="25" t="s">
        <v>461</v>
      </c>
      <c r="D29" s="25" t="s">
        <v>73</v>
      </c>
      <c r="E29" s="12"/>
      <c r="F29" s="13"/>
      <c r="G29" s="13">
        <f t="shared" si="0"/>
        <v>0</v>
      </c>
      <c r="H29" s="14" t="str">
        <f t="shared" si="1"/>
        <v>F</v>
      </c>
      <c r="I29" s="15"/>
    </row>
    <row r="30" spans="1:9" ht="15.75" hidden="1" x14ac:dyDescent="0.25">
      <c r="A30" s="11">
        <v>12</v>
      </c>
      <c r="B30" s="25" t="s">
        <v>462</v>
      </c>
      <c r="C30" s="25" t="s">
        <v>463</v>
      </c>
      <c r="D30" s="25" t="s">
        <v>73</v>
      </c>
      <c r="E30" s="12"/>
      <c r="F30" s="13"/>
      <c r="G30" s="13">
        <f t="shared" si="0"/>
        <v>0</v>
      </c>
      <c r="H30" s="14" t="str">
        <f t="shared" si="1"/>
        <v>F</v>
      </c>
      <c r="I30" s="15"/>
    </row>
    <row r="31" spans="1:9" ht="15.75" hidden="1" x14ac:dyDescent="0.25">
      <c r="A31" s="11">
        <v>13</v>
      </c>
      <c r="B31" s="25" t="s">
        <v>464</v>
      </c>
      <c r="C31" s="25" t="s">
        <v>465</v>
      </c>
      <c r="D31" s="25" t="s">
        <v>79</v>
      </c>
      <c r="E31" s="12"/>
      <c r="F31" s="13"/>
      <c r="G31" s="13">
        <f t="shared" si="0"/>
        <v>0</v>
      </c>
      <c r="H31" s="14" t="str">
        <f t="shared" si="1"/>
        <v>F</v>
      </c>
      <c r="I31" s="15"/>
    </row>
    <row r="32" spans="1:9" ht="15.75" hidden="1" x14ac:dyDescent="0.25">
      <c r="A32" s="11">
        <v>14</v>
      </c>
      <c r="B32" s="25" t="s">
        <v>466</v>
      </c>
      <c r="C32" s="25" t="s">
        <v>372</v>
      </c>
      <c r="D32" s="25" t="s">
        <v>90</v>
      </c>
      <c r="E32" s="12"/>
      <c r="F32" s="13"/>
      <c r="G32" s="13">
        <f t="shared" si="0"/>
        <v>0</v>
      </c>
      <c r="H32" s="14" t="str">
        <f t="shared" si="1"/>
        <v>F</v>
      </c>
      <c r="I32" s="15"/>
    </row>
    <row r="33" spans="1:9" ht="15.75" hidden="1" x14ac:dyDescent="0.25">
      <c r="A33" s="11">
        <v>15</v>
      </c>
      <c r="B33" s="25" t="s">
        <v>467</v>
      </c>
      <c r="C33" s="25" t="s">
        <v>468</v>
      </c>
      <c r="D33" s="25" t="s">
        <v>469</v>
      </c>
      <c r="E33" s="12"/>
      <c r="F33" s="13"/>
      <c r="G33" s="13">
        <f t="shared" si="0"/>
        <v>0</v>
      </c>
      <c r="H33" s="14" t="str">
        <f t="shared" si="1"/>
        <v>F</v>
      </c>
      <c r="I33" s="15"/>
    </row>
    <row r="34" spans="1:9" ht="15.75" hidden="1" x14ac:dyDescent="0.25">
      <c r="A34" s="11">
        <v>16</v>
      </c>
      <c r="B34" s="25" t="s">
        <v>470</v>
      </c>
      <c r="C34" s="25" t="s">
        <v>471</v>
      </c>
      <c r="D34" s="25" t="s">
        <v>472</v>
      </c>
      <c r="E34" s="12"/>
      <c r="F34" s="13"/>
      <c r="G34" s="13">
        <f t="shared" si="0"/>
        <v>0</v>
      </c>
      <c r="H34" s="14" t="str">
        <f t="shared" si="1"/>
        <v>F</v>
      </c>
      <c r="I34" s="15"/>
    </row>
    <row r="35" spans="1:9" ht="15.75" hidden="1" x14ac:dyDescent="0.25">
      <c r="A35" s="11">
        <v>17</v>
      </c>
      <c r="B35" s="25" t="s">
        <v>473</v>
      </c>
      <c r="C35" s="25" t="s">
        <v>474</v>
      </c>
      <c r="D35" s="25" t="s">
        <v>198</v>
      </c>
      <c r="E35" s="12"/>
      <c r="F35" s="13"/>
      <c r="G35" s="13">
        <f t="shared" si="0"/>
        <v>0</v>
      </c>
      <c r="H35" s="14" t="str">
        <f t="shared" si="1"/>
        <v>F</v>
      </c>
      <c r="I35" s="15"/>
    </row>
    <row r="36" spans="1:9" ht="15.75" hidden="1" x14ac:dyDescent="0.25">
      <c r="A36" s="11">
        <v>18</v>
      </c>
      <c r="B36" s="25" t="s">
        <v>475</v>
      </c>
      <c r="C36" s="25" t="s">
        <v>476</v>
      </c>
      <c r="D36" s="25" t="s">
        <v>198</v>
      </c>
      <c r="E36" s="12"/>
      <c r="F36" s="13"/>
      <c r="G36" s="13">
        <f t="shared" si="0"/>
        <v>0</v>
      </c>
      <c r="H36" s="14" t="str">
        <f t="shared" si="1"/>
        <v>F</v>
      </c>
      <c r="I36" s="15"/>
    </row>
    <row r="37" spans="1:9" ht="15.75" hidden="1" x14ac:dyDescent="0.25">
      <c r="A37" s="11">
        <v>19</v>
      </c>
      <c r="B37" s="25" t="s">
        <v>477</v>
      </c>
      <c r="C37" s="25" t="s">
        <v>478</v>
      </c>
      <c r="D37" s="25" t="s">
        <v>479</v>
      </c>
      <c r="E37" s="12"/>
      <c r="F37" s="13"/>
      <c r="G37" s="13">
        <f t="shared" si="0"/>
        <v>0</v>
      </c>
      <c r="H37" s="14" t="str">
        <f t="shared" si="1"/>
        <v>F</v>
      </c>
      <c r="I37" s="15"/>
    </row>
    <row r="38" spans="1:9" ht="15.75" hidden="1" x14ac:dyDescent="0.25">
      <c r="A38" s="11">
        <v>20</v>
      </c>
      <c r="B38" s="25" t="s">
        <v>480</v>
      </c>
      <c r="C38" s="25" t="s">
        <v>481</v>
      </c>
      <c r="D38" s="25" t="s">
        <v>201</v>
      </c>
      <c r="E38" s="12"/>
      <c r="F38" s="13"/>
      <c r="G38" s="13">
        <f t="shared" si="0"/>
        <v>0</v>
      </c>
      <c r="H38" s="14" t="str">
        <f t="shared" si="1"/>
        <v>F</v>
      </c>
      <c r="I38" s="15"/>
    </row>
    <row r="39" spans="1:9" ht="15.75" hidden="1" x14ac:dyDescent="0.25">
      <c r="A39" s="11">
        <v>21</v>
      </c>
      <c r="B39" s="25" t="s">
        <v>482</v>
      </c>
      <c r="C39" s="25" t="s">
        <v>483</v>
      </c>
      <c r="D39" s="25" t="s">
        <v>201</v>
      </c>
      <c r="E39" s="12"/>
      <c r="F39" s="13"/>
      <c r="G39" s="13">
        <f t="shared" si="0"/>
        <v>0</v>
      </c>
      <c r="H39" s="14" t="str">
        <f t="shared" si="1"/>
        <v>F</v>
      </c>
      <c r="I39" s="15"/>
    </row>
    <row r="40" spans="1:9" ht="15.75" hidden="1" x14ac:dyDescent="0.25">
      <c r="A40" s="11">
        <v>22</v>
      </c>
      <c r="B40" s="25" t="s">
        <v>484</v>
      </c>
      <c r="C40" s="25" t="s">
        <v>485</v>
      </c>
      <c r="D40" s="25" t="s">
        <v>201</v>
      </c>
      <c r="E40" s="12"/>
      <c r="F40" s="13"/>
      <c r="G40" s="13">
        <f t="shared" si="0"/>
        <v>0</v>
      </c>
      <c r="H40" s="14" t="str">
        <f t="shared" si="1"/>
        <v>F</v>
      </c>
      <c r="I40" s="15"/>
    </row>
    <row r="41" spans="1:9" ht="15.75" hidden="1" x14ac:dyDescent="0.25">
      <c r="A41" s="11">
        <v>23</v>
      </c>
      <c r="B41" s="25" t="s">
        <v>486</v>
      </c>
      <c r="C41" s="25" t="s">
        <v>98</v>
      </c>
      <c r="D41" s="25" t="s">
        <v>419</v>
      </c>
      <c r="E41" s="12"/>
      <c r="F41" s="13"/>
      <c r="G41" s="13">
        <f t="shared" si="0"/>
        <v>0</v>
      </c>
      <c r="H41" s="14" t="str">
        <f t="shared" si="1"/>
        <v>F</v>
      </c>
      <c r="I41" s="15"/>
    </row>
    <row r="42" spans="1:9" ht="15.75" hidden="1" x14ac:dyDescent="0.25">
      <c r="A42" s="11">
        <v>24</v>
      </c>
      <c r="B42" s="25" t="s">
        <v>487</v>
      </c>
      <c r="C42" s="25" t="s">
        <v>101</v>
      </c>
      <c r="D42" s="25" t="s">
        <v>111</v>
      </c>
      <c r="E42" s="12"/>
      <c r="F42" s="13"/>
      <c r="G42" s="13">
        <f t="shared" si="0"/>
        <v>0</v>
      </c>
      <c r="H42" s="14" t="str">
        <f t="shared" si="1"/>
        <v>F</v>
      </c>
      <c r="I42" s="15"/>
    </row>
    <row r="43" spans="1:9" ht="15.75" hidden="1" x14ac:dyDescent="0.25">
      <c r="A43" s="11">
        <v>25</v>
      </c>
      <c r="B43" s="25" t="s">
        <v>488</v>
      </c>
      <c r="C43" s="25" t="s">
        <v>489</v>
      </c>
      <c r="D43" s="25" t="s">
        <v>490</v>
      </c>
      <c r="E43" s="12"/>
      <c r="F43" s="13"/>
      <c r="G43" s="13">
        <f t="shared" si="0"/>
        <v>0</v>
      </c>
      <c r="H43" s="14" t="str">
        <f t="shared" si="1"/>
        <v>F</v>
      </c>
      <c r="I43" s="15"/>
    </row>
    <row r="44" spans="1:9" ht="15.75" hidden="1" x14ac:dyDescent="0.25">
      <c r="A44" s="11">
        <v>26</v>
      </c>
      <c r="B44" s="25" t="s">
        <v>491</v>
      </c>
      <c r="C44" s="25" t="s">
        <v>412</v>
      </c>
      <c r="D44" s="25" t="s">
        <v>312</v>
      </c>
      <c r="E44" s="12"/>
      <c r="F44" s="13"/>
      <c r="G44" s="13">
        <f t="shared" si="0"/>
        <v>0</v>
      </c>
      <c r="H44" s="14" t="str">
        <f t="shared" si="1"/>
        <v>F</v>
      </c>
      <c r="I44" s="15"/>
    </row>
    <row r="45" spans="1:9" ht="15.75" hidden="1" x14ac:dyDescent="0.25">
      <c r="A45" s="11">
        <v>27</v>
      </c>
      <c r="B45" s="25" t="s">
        <v>492</v>
      </c>
      <c r="C45" s="25" t="s">
        <v>493</v>
      </c>
      <c r="D45" s="25" t="s">
        <v>312</v>
      </c>
      <c r="E45" s="12"/>
      <c r="F45" s="13"/>
      <c r="G45" s="13">
        <f t="shared" si="0"/>
        <v>0</v>
      </c>
      <c r="H45" s="14" t="str">
        <f t="shared" si="1"/>
        <v>F</v>
      </c>
      <c r="I45" s="15"/>
    </row>
    <row r="46" spans="1:9" ht="15.75" hidden="1" x14ac:dyDescent="0.25">
      <c r="A46" s="11">
        <v>28</v>
      </c>
      <c r="B46" s="25" t="s">
        <v>494</v>
      </c>
      <c r="C46" s="25" t="s">
        <v>495</v>
      </c>
      <c r="D46" s="25" t="s">
        <v>496</v>
      </c>
      <c r="E46" s="12"/>
      <c r="F46" s="13"/>
      <c r="G46" s="13">
        <f t="shared" si="0"/>
        <v>0</v>
      </c>
      <c r="H46" s="14" t="str">
        <f t="shared" si="1"/>
        <v>F</v>
      </c>
      <c r="I46" s="15"/>
    </row>
    <row r="47" spans="1:9" ht="15.75" hidden="1" x14ac:dyDescent="0.25">
      <c r="A47" s="11">
        <v>29</v>
      </c>
      <c r="B47" s="25" t="s">
        <v>497</v>
      </c>
      <c r="C47" s="25" t="s">
        <v>498</v>
      </c>
      <c r="D47" s="25" t="s">
        <v>217</v>
      </c>
      <c r="E47" s="12"/>
      <c r="F47" s="13"/>
      <c r="G47" s="13">
        <f t="shared" si="0"/>
        <v>0</v>
      </c>
      <c r="H47" s="14" t="str">
        <f t="shared" si="1"/>
        <v>F</v>
      </c>
      <c r="I47" s="15"/>
    </row>
    <row r="48" spans="1:9" ht="15.75" hidden="1" x14ac:dyDescent="0.25">
      <c r="A48" s="11">
        <v>30</v>
      </c>
      <c r="B48" s="25" t="s">
        <v>499</v>
      </c>
      <c r="C48" s="25" t="s">
        <v>272</v>
      </c>
      <c r="D48" s="25" t="s">
        <v>226</v>
      </c>
      <c r="E48" s="12"/>
      <c r="F48" s="13"/>
      <c r="G48" s="13">
        <f t="shared" si="0"/>
        <v>0</v>
      </c>
      <c r="H48" s="14" t="str">
        <f t="shared" si="1"/>
        <v>F</v>
      </c>
      <c r="I48" s="15"/>
    </row>
    <row r="49" spans="1:9" ht="15.75" hidden="1" x14ac:dyDescent="0.25">
      <c r="A49" s="11">
        <v>31</v>
      </c>
      <c r="B49" s="25" t="s">
        <v>500</v>
      </c>
      <c r="C49" s="25" t="s">
        <v>272</v>
      </c>
      <c r="D49" s="25" t="s">
        <v>501</v>
      </c>
      <c r="E49" s="12"/>
      <c r="F49" s="13"/>
      <c r="G49" s="13">
        <f t="shared" si="0"/>
        <v>0</v>
      </c>
      <c r="H49" s="14" t="str">
        <f t="shared" si="1"/>
        <v>F</v>
      </c>
      <c r="I49" s="15"/>
    </row>
    <row r="50" spans="1:9" ht="15.75" hidden="1" x14ac:dyDescent="0.25">
      <c r="A50" s="11">
        <v>32</v>
      </c>
      <c r="B50" s="25" t="s">
        <v>502</v>
      </c>
      <c r="C50" s="25" t="s">
        <v>503</v>
      </c>
      <c r="D50" s="25" t="s">
        <v>425</v>
      </c>
      <c r="E50" s="12"/>
      <c r="F50" s="13"/>
      <c r="G50" s="13">
        <f t="shared" si="0"/>
        <v>0</v>
      </c>
      <c r="H50" s="14" t="str">
        <f t="shared" si="1"/>
        <v>F</v>
      </c>
      <c r="I50" s="15"/>
    </row>
    <row r="51" spans="1:9" ht="15.75" hidden="1" x14ac:dyDescent="0.25">
      <c r="A51" s="11">
        <v>33</v>
      </c>
      <c r="B51" s="25" t="s">
        <v>504</v>
      </c>
      <c r="C51" s="25" t="s">
        <v>505</v>
      </c>
      <c r="D51" s="25" t="s">
        <v>506</v>
      </c>
      <c r="E51" s="12"/>
      <c r="F51" s="13"/>
      <c r="G51" s="13">
        <f t="shared" si="0"/>
        <v>0</v>
      </c>
      <c r="H51" s="14" t="str">
        <f t="shared" si="1"/>
        <v>F</v>
      </c>
      <c r="I51" s="15"/>
    </row>
    <row r="52" spans="1:9" ht="15.75" hidden="1" x14ac:dyDescent="0.25">
      <c r="A52" s="11">
        <v>34</v>
      </c>
      <c r="B52" s="25" t="s">
        <v>507</v>
      </c>
      <c r="C52" s="25" t="s">
        <v>107</v>
      </c>
      <c r="D52" s="25" t="s">
        <v>508</v>
      </c>
      <c r="E52" s="12"/>
      <c r="F52" s="13"/>
      <c r="G52" s="13">
        <f t="shared" si="0"/>
        <v>0</v>
      </c>
      <c r="H52" s="14" t="str">
        <f t="shared" si="1"/>
        <v>F</v>
      </c>
      <c r="I52" s="16"/>
    </row>
    <row r="53" spans="1:9" ht="15.75" hidden="1" x14ac:dyDescent="0.25">
      <c r="A53" s="11">
        <v>35</v>
      </c>
      <c r="B53" s="25" t="s">
        <v>509</v>
      </c>
      <c r="C53" s="25" t="s">
        <v>510</v>
      </c>
      <c r="D53" s="25" t="s">
        <v>143</v>
      </c>
      <c r="E53" s="12"/>
      <c r="F53" s="13"/>
      <c r="G53" s="13">
        <f t="shared" si="0"/>
        <v>0</v>
      </c>
      <c r="H53" s="14" t="str">
        <f t="shared" si="1"/>
        <v>F</v>
      </c>
      <c r="I53" s="15"/>
    </row>
    <row r="54" spans="1:9" ht="15.75" hidden="1" x14ac:dyDescent="0.25">
      <c r="A54" s="11">
        <v>36</v>
      </c>
      <c r="B54" s="25" t="s">
        <v>511</v>
      </c>
      <c r="C54" s="25" t="s">
        <v>461</v>
      </c>
      <c r="D54" s="25" t="s">
        <v>512</v>
      </c>
      <c r="E54" s="12"/>
      <c r="F54" s="13"/>
      <c r="G54" s="13">
        <f t="shared" si="0"/>
        <v>0</v>
      </c>
      <c r="H54" s="14" t="str">
        <f t="shared" si="1"/>
        <v>F</v>
      </c>
      <c r="I54" s="15"/>
    </row>
    <row r="55" spans="1:9" ht="15.75" hidden="1" x14ac:dyDescent="0.25">
      <c r="A55" s="11">
        <v>37</v>
      </c>
      <c r="B55" s="25" t="s">
        <v>513</v>
      </c>
      <c r="C55" s="25" t="s">
        <v>514</v>
      </c>
      <c r="D55" s="25" t="s">
        <v>242</v>
      </c>
      <c r="E55" s="12"/>
      <c r="F55" s="13"/>
      <c r="G55" s="13">
        <f t="shared" si="0"/>
        <v>0</v>
      </c>
      <c r="H55" s="14" t="str">
        <f t="shared" si="1"/>
        <v>F</v>
      </c>
      <c r="I55" s="15"/>
    </row>
    <row r="56" spans="1:9" ht="15.75" hidden="1" x14ac:dyDescent="0.25">
      <c r="A56" s="11">
        <v>38</v>
      </c>
      <c r="B56" s="25" t="s">
        <v>515</v>
      </c>
      <c r="C56" s="25" t="s">
        <v>516</v>
      </c>
      <c r="D56" s="25" t="s">
        <v>242</v>
      </c>
      <c r="E56" s="12"/>
      <c r="F56" s="13"/>
      <c r="G56" s="13">
        <f t="shared" si="0"/>
        <v>0</v>
      </c>
      <c r="H56" s="14" t="str">
        <f t="shared" si="1"/>
        <v>F</v>
      </c>
      <c r="I56" s="15"/>
    </row>
    <row r="57" spans="1:9" ht="15.75" x14ac:dyDescent="0.25">
      <c r="A57" s="72" t="str">
        <f>"Cộng danh sách gồm "</f>
        <v xml:space="preserve">Cộng danh sách gồm </v>
      </c>
      <c r="B57" s="73"/>
      <c r="C57" s="74"/>
      <c r="D57" s="17">
        <v>6</v>
      </c>
      <c r="E57" s="32">
        <v>1</v>
      </c>
      <c r="F57" s="18"/>
      <c r="G57" s="19"/>
      <c r="H57" s="20"/>
      <c r="I57" s="21"/>
    </row>
    <row r="58" spans="1:9" ht="15.75" x14ac:dyDescent="0.25">
      <c r="A58" s="67" t="s">
        <v>22</v>
      </c>
      <c r="B58" s="67"/>
      <c r="C58" s="67"/>
      <c r="D58" s="22">
        <f>COUNTIF(G15:G56,"&gt;=4")</f>
        <v>6</v>
      </c>
      <c r="E58" s="33">
        <f>D58/D57</f>
        <v>1</v>
      </c>
      <c r="F58" s="23"/>
      <c r="G58" s="19"/>
      <c r="H58" s="20"/>
      <c r="I58" s="21"/>
    </row>
    <row r="59" spans="1:9" ht="15.75" x14ac:dyDescent="0.25">
      <c r="A59" s="67" t="s">
        <v>23</v>
      </c>
      <c r="B59" s="67"/>
      <c r="C59" s="67"/>
      <c r="D59" s="22">
        <v>6</v>
      </c>
      <c r="E59" s="33">
        <f>D59/D57</f>
        <v>1</v>
      </c>
      <c r="F59" s="23"/>
      <c r="G59" s="19"/>
      <c r="H59" s="20"/>
      <c r="I59" s="21"/>
    </row>
    <row r="60" spans="1:9" ht="15.75" x14ac:dyDescent="0.25">
      <c r="A60" s="24"/>
      <c r="B60" s="24"/>
      <c r="C60" s="4"/>
      <c r="D60" s="24"/>
      <c r="E60" s="3"/>
      <c r="F60" s="1"/>
      <c r="G60" s="1"/>
      <c r="H60" s="1"/>
      <c r="I60" s="1"/>
    </row>
    <row r="61" spans="1:9" ht="15.75" x14ac:dyDescent="0.25">
      <c r="A61" s="1"/>
      <c r="B61" s="1"/>
      <c r="C61" s="1"/>
      <c r="D61" s="1"/>
      <c r="E61" s="68" t="s">
        <v>545</v>
      </c>
      <c r="F61" s="68"/>
      <c r="G61" s="68"/>
      <c r="H61" s="68"/>
      <c r="I61" s="68"/>
    </row>
    <row r="62" spans="1:9" ht="15.75" x14ac:dyDescent="0.25">
      <c r="A62" s="69" t="s">
        <v>24</v>
      </c>
      <c r="B62" s="69"/>
      <c r="C62" s="69"/>
      <c r="D62" s="1"/>
      <c r="E62" s="69" t="s">
        <v>25</v>
      </c>
      <c r="F62" s="69"/>
      <c r="G62" s="69"/>
      <c r="H62" s="69"/>
      <c r="I62" s="69"/>
    </row>
    <row r="63" spans="1:9" ht="15.75" x14ac:dyDescent="0.25">
      <c r="A63" s="1"/>
      <c r="B63" s="1"/>
      <c r="C63" s="1"/>
      <c r="D63" s="1"/>
      <c r="E63" s="1"/>
      <c r="F63" s="1"/>
      <c r="G63" s="1"/>
      <c r="H63" s="1"/>
      <c r="I63" s="1"/>
    </row>
  </sheetData>
  <protectedRanges>
    <protectedRange sqref="A63:I63" name="Range5"/>
    <protectedRange sqref="I53:I56 I15:I51" name="Range4"/>
    <protectedRange sqref="E15:F56" name="Range3"/>
    <protectedRange sqref="G8:G9 C10" name="Range2"/>
    <protectedRange sqref="E13:F13" name="Range6"/>
    <protectedRange sqref="A4" name="Range1_1"/>
    <protectedRange sqref="B52:D52" name="Range3_1"/>
    <protectedRange sqref="B53:D56" name="Range3_3"/>
    <protectedRange sqref="I52" name="Range4_1"/>
    <protectedRange sqref="C9" name="Range2_2_1_1"/>
    <protectedRange sqref="C8" name="Range2_1"/>
  </protectedRanges>
  <mergeCells count="26">
    <mergeCell ref="I12:I13"/>
    <mergeCell ref="A58:C58"/>
    <mergeCell ref="A59:C59"/>
    <mergeCell ref="E61:I61"/>
    <mergeCell ref="A62:C62"/>
    <mergeCell ref="E62:I62"/>
    <mergeCell ref="A57:C57"/>
    <mergeCell ref="G12:H12"/>
    <mergeCell ref="A10:B10"/>
    <mergeCell ref="C10:D10"/>
    <mergeCell ref="A12:A13"/>
    <mergeCell ref="B12:B13"/>
    <mergeCell ref="C12:D13"/>
    <mergeCell ref="A6:I6"/>
    <mergeCell ref="A8:B8"/>
    <mergeCell ref="C8:D8"/>
    <mergeCell ref="E8:F8"/>
    <mergeCell ref="A9:B9"/>
    <mergeCell ref="C9:D9"/>
    <mergeCell ref="E9:F9"/>
    <mergeCell ref="A4:D4"/>
    <mergeCell ref="A1:D1"/>
    <mergeCell ref="E1:I1"/>
    <mergeCell ref="A2:D2"/>
    <mergeCell ref="E2:I2"/>
    <mergeCell ref="A3:D3"/>
  </mergeCells>
  <conditionalFormatting sqref="H15:H59">
    <cfRule type="cellIs" dxfId="1" priority="2" stopIfTrue="1" operator="equal">
      <formula>"F"</formula>
    </cfRule>
  </conditionalFormatting>
  <conditionalFormatting sqref="G15:G59">
    <cfRule type="expression" dxfId="0" priority="1" stopIfTrue="1">
      <formula>MAX(#REF!)&lt;4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05DHQT1</vt:lpstr>
      <vt:lpstr>05DHQT2</vt:lpstr>
      <vt:lpstr>05DHQT3</vt:lpstr>
      <vt:lpstr>05KTTN_1</vt:lpstr>
      <vt:lpstr>05DHKTTN_2</vt:lpstr>
      <vt:lpstr> HOC GHEP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KTTN_HANG</dc:creator>
  <cp:lastModifiedBy>BA HUY</cp:lastModifiedBy>
  <cp:lastPrinted>2019-02-17T14:03:07Z</cp:lastPrinted>
  <dcterms:created xsi:type="dcterms:W3CDTF">2018-05-02T02:26:26Z</dcterms:created>
  <dcterms:modified xsi:type="dcterms:W3CDTF">2019-02-17T14:03:16Z</dcterms:modified>
</cp:coreProperties>
</file>